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\adm7566\public_html\doma\map_images\2012\2012-08-SLO\"/>
    </mc:Choice>
  </mc:AlternateContent>
  <xr:revisionPtr revIDLastSave="0" documentId="13_ncr:40009_{2B58D710-0C2C-4F7E-83FB-4CE3F0BC6A21}" xr6:coauthVersionLast="45" xr6:coauthVersionMax="45" xr10:uidLastSave="{00000000-0000-0000-0000-000000000000}"/>
  <bookViews>
    <workbookView xWindow="-120" yWindow="-120" windowWidth="38640" windowHeight="15990"/>
  </bookViews>
  <sheets>
    <sheet name="results_M45" sheetId="1" r:id="rId1"/>
  </sheets>
  <definedNames>
    <definedName name="_xlnm._FilterDatabase" localSheetId="0" hidden="1">results_M45!$A$1:$AM$1</definedName>
  </definedNames>
  <calcPr calcId="0"/>
</workbook>
</file>

<file path=xl/calcChain.xml><?xml version="1.0" encoding="utf-8"?>
<calcChain xmlns="http://schemas.openxmlformats.org/spreadsheetml/2006/main">
  <c r="G5" i="1" l="1"/>
  <c r="G4" i="1"/>
  <c r="G6" i="1"/>
  <c r="G7" i="1"/>
  <c r="G11" i="1"/>
  <c r="G14" i="1"/>
  <c r="G9" i="1"/>
  <c r="G8" i="1"/>
  <c r="G18" i="1"/>
  <c r="G12" i="1"/>
  <c r="G10" i="1"/>
  <c r="G15" i="1"/>
  <c r="G13" i="1"/>
  <c r="G22" i="1"/>
  <c r="G17" i="1"/>
  <c r="G16" i="1"/>
  <c r="G27" i="1"/>
  <c r="G23" i="1"/>
  <c r="G26" i="1"/>
  <c r="G28" i="1"/>
  <c r="G21" i="1"/>
  <c r="G19" i="1"/>
  <c r="G25" i="1"/>
  <c r="G30" i="1"/>
  <c r="G24" i="1"/>
  <c r="G33" i="1"/>
  <c r="G20" i="1"/>
  <c r="G31" i="1"/>
  <c r="G29" i="1"/>
  <c r="G32" i="1"/>
  <c r="G39" i="1"/>
  <c r="G46" i="1"/>
  <c r="G35" i="1"/>
  <c r="G34" i="1"/>
  <c r="G44" i="1"/>
  <c r="G40" i="1"/>
  <c r="G42" i="1"/>
  <c r="G37" i="1"/>
  <c r="G47" i="1"/>
  <c r="G45" i="1"/>
  <c r="G38" i="1"/>
  <c r="G41" i="1"/>
  <c r="G50" i="1"/>
  <c r="G49" i="1"/>
  <c r="G43" i="1"/>
  <c r="G48" i="1"/>
  <c r="G36" i="1"/>
  <c r="G51" i="1"/>
  <c r="G2" i="1"/>
  <c r="G3" i="1"/>
  <c r="AF2" i="1"/>
  <c r="AF5" i="1"/>
  <c r="AF4" i="1"/>
  <c r="AF6" i="1"/>
  <c r="AF7" i="1"/>
  <c r="AF11" i="1"/>
  <c r="AF14" i="1"/>
  <c r="AF9" i="1"/>
  <c r="AF8" i="1"/>
  <c r="AF18" i="1"/>
  <c r="AF12" i="1"/>
  <c r="AF10" i="1"/>
  <c r="AF15" i="1"/>
  <c r="AF13" i="1"/>
  <c r="AF22" i="1"/>
  <c r="AF17" i="1"/>
  <c r="AF16" i="1"/>
  <c r="AF27" i="1"/>
  <c r="AF23" i="1"/>
  <c r="AF26" i="1"/>
  <c r="AF28" i="1"/>
  <c r="AF21" i="1"/>
  <c r="AF19" i="1"/>
  <c r="AF25" i="1"/>
  <c r="AF30" i="1"/>
  <c r="AF24" i="1"/>
  <c r="AF33" i="1"/>
  <c r="AF20" i="1"/>
  <c r="AF31" i="1"/>
  <c r="AF29" i="1"/>
  <c r="AF32" i="1"/>
  <c r="AF39" i="1"/>
  <c r="AF46" i="1"/>
  <c r="AF35" i="1"/>
  <c r="AF34" i="1"/>
  <c r="AF44" i="1"/>
  <c r="AF40" i="1"/>
  <c r="AF42" i="1"/>
  <c r="AF37" i="1"/>
  <c r="AF47" i="1"/>
  <c r="AF45" i="1"/>
  <c r="AF38" i="1"/>
  <c r="AF41" i="1"/>
  <c r="AF50" i="1"/>
  <c r="AF49" i="1"/>
  <c r="AF43" i="1"/>
  <c r="AF48" i="1"/>
  <c r="AF36" i="1"/>
  <c r="AF51" i="1"/>
  <c r="AF3" i="1"/>
  <c r="Y2" i="1"/>
  <c r="Y5" i="1"/>
  <c r="Y4" i="1"/>
  <c r="Y6" i="1"/>
  <c r="Y7" i="1"/>
  <c r="Y11" i="1"/>
  <c r="Y14" i="1"/>
  <c r="Y9" i="1"/>
  <c r="Y8" i="1"/>
  <c r="Y18" i="1"/>
  <c r="Y12" i="1"/>
  <c r="Y10" i="1"/>
  <c r="Y15" i="1"/>
  <c r="Y13" i="1"/>
  <c r="Y22" i="1"/>
  <c r="Y17" i="1"/>
  <c r="Y16" i="1"/>
  <c r="Y27" i="1"/>
  <c r="Y23" i="1"/>
  <c r="Y26" i="1"/>
  <c r="Y28" i="1"/>
  <c r="Y21" i="1"/>
  <c r="Y19" i="1"/>
  <c r="Y25" i="1"/>
  <c r="Y30" i="1"/>
  <c r="Y24" i="1"/>
  <c r="Y33" i="1"/>
  <c r="Y20" i="1"/>
  <c r="Y31" i="1"/>
  <c r="Y29" i="1"/>
  <c r="Y32" i="1"/>
  <c r="Y39" i="1"/>
  <c r="Y46" i="1"/>
  <c r="Y35" i="1"/>
  <c r="Y34" i="1"/>
  <c r="Y44" i="1"/>
  <c r="Y40" i="1"/>
  <c r="Y42" i="1"/>
  <c r="Y37" i="1"/>
  <c r="Y47" i="1"/>
  <c r="Y45" i="1"/>
  <c r="Y38" i="1"/>
  <c r="Y41" i="1"/>
  <c r="Y50" i="1"/>
  <c r="Y49" i="1"/>
  <c r="Y43" i="1"/>
  <c r="Y48" i="1"/>
  <c r="Y36" i="1"/>
  <c r="Y51" i="1"/>
  <c r="Y3" i="1"/>
  <c r="R2" i="1"/>
  <c r="R5" i="1"/>
  <c r="R4" i="1"/>
  <c r="R6" i="1"/>
  <c r="R7" i="1"/>
  <c r="R11" i="1"/>
  <c r="R14" i="1"/>
  <c r="R9" i="1"/>
  <c r="R8" i="1"/>
  <c r="R18" i="1"/>
  <c r="R12" i="1"/>
  <c r="R10" i="1"/>
  <c r="R15" i="1"/>
  <c r="R13" i="1"/>
  <c r="R22" i="1"/>
  <c r="R17" i="1"/>
  <c r="R16" i="1"/>
  <c r="R27" i="1"/>
  <c r="R23" i="1"/>
  <c r="R26" i="1"/>
  <c r="R28" i="1"/>
  <c r="R21" i="1"/>
  <c r="R19" i="1"/>
  <c r="R25" i="1"/>
  <c r="R30" i="1"/>
  <c r="R24" i="1"/>
  <c r="R33" i="1"/>
  <c r="R20" i="1"/>
  <c r="R31" i="1"/>
  <c r="R29" i="1"/>
  <c r="R32" i="1"/>
  <c r="R39" i="1"/>
  <c r="R46" i="1"/>
  <c r="R35" i="1"/>
  <c r="R34" i="1"/>
  <c r="R44" i="1"/>
  <c r="R40" i="1"/>
  <c r="R42" i="1"/>
  <c r="R37" i="1"/>
  <c r="R47" i="1"/>
  <c r="R45" i="1"/>
  <c r="R38" i="1"/>
  <c r="R41" i="1"/>
  <c r="R50" i="1"/>
  <c r="R49" i="1"/>
  <c r="R43" i="1"/>
  <c r="R48" i="1"/>
  <c r="R36" i="1"/>
  <c r="R51" i="1"/>
  <c r="R3" i="1"/>
  <c r="K2" i="1"/>
  <c r="K5" i="1"/>
  <c r="K4" i="1"/>
  <c r="K6" i="1"/>
  <c r="K7" i="1"/>
  <c r="N7" i="1" s="1"/>
  <c r="K11" i="1"/>
  <c r="N11" i="1" s="1"/>
  <c r="K14" i="1"/>
  <c r="N14" i="1" s="1"/>
  <c r="K9" i="1"/>
  <c r="K8" i="1"/>
  <c r="K18" i="1"/>
  <c r="K12" i="1"/>
  <c r="N12" i="1" s="1"/>
  <c r="K10" i="1"/>
  <c r="K15" i="1"/>
  <c r="N15" i="1" s="1"/>
  <c r="K13" i="1"/>
  <c r="N13" i="1" s="1"/>
  <c r="K22" i="1"/>
  <c r="N22" i="1" s="1"/>
  <c r="K17" i="1"/>
  <c r="K16" i="1"/>
  <c r="K27" i="1"/>
  <c r="K23" i="1"/>
  <c r="K26" i="1"/>
  <c r="K28" i="1"/>
  <c r="N28" i="1" s="1"/>
  <c r="K21" i="1"/>
  <c r="N21" i="1" s="1"/>
  <c r="K19" i="1"/>
  <c r="K25" i="1"/>
  <c r="K30" i="1"/>
  <c r="K24" i="1"/>
  <c r="K33" i="1"/>
  <c r="N33" i="1" s="1"/>
  <c r="K20" i="1"/>
  <c r="K31" i="1"/>
  <c r="N31" i="1" s="1"/>
  <c r="K29" i="1"/>
  <c r="K32" i="1"/>
  <c r="N32" i="1" s="1"/>
  <c r="K39" i="1"/>
  <c r="K46" i="1"/>
  <c r="K35" i="1"/>
  <c r="K34" i="1"/>
  <c r="K44" i="1"/>
  <c r="K40" i="1"/>
  <c r="N40" i="1" s="1"/>
  <c r="K42" i="1"/>
  <c r="N42" i="1" s="1"/>
  <c r="K37" i="1"/>
  <c r="N37" i="1" s="1"/>
  <c r="K47" i="1"/>
  <c r="K45" i="1"/>
  <c r="K38" i="1"/>
  <c r="K41" i="1"/>
  <c r="N41" i="1" s="1"/>
  <c r="K50" i="1"/>
  <c r="K49" i="1"/>
  <c r="N49" i="1" s="1"/>
  <c r="K43" i="1"/>
  <c r="N43" i="1" s="1"/>
  <c r="K48" i="1"/>
  <c r="K36" i="1"/>
  <c r="K51" i="1"/>
  <c r="K3" i="1"/>
  <c r="N4" i="1"/>
  <c r="N6" i="1"/>
  <c r="N10" i="1"/>
  <c r="N26" i="1"/>
  <c r="N29" i="1"/>
  <c r="U29" i="1" s="1"/>
  <c r="N35" i="1" l="1"/>
  <c r="N24" i="1"/>
  <c r="N18" i="1"/>
  <c r="N5" i="1"/>
  <c r="S3" i="1"/>
  <c r="Z10" i="1"/>
  <c r="H51" i="1"/>
  <c r="N38" i="1"/>
  <c r="U38" i="1" s="1"/>
  <c r="L36" i="1"/>
  <c r="L17" i="1"/>
  <c r="S27" i="1"/>
  <c r="Z26" i="1"/>
  <c r="H46" i="1"/>
  <c r="H8" i="1"/>
  <c r="L48" i="1"/>
  <c r="L19" i="1"/>
  <c r="S51" i="1"/>
  <c r="S45" i="1"/>
  <c r="S46" i="1"/>
  <c r="S30" i="1"/>
  <c r="S2" i="1"/>
  <c r="Z34" i="1"/>
  <c r="Z33" i="1"/>
  <c r="Z12" i="1"/>
  <c r="Z4" i="1"/>
  <c r="H36" i="1"/>
  <c r="H47" i="1"/>
  <c r="H39" i="1"/>
  <c r="H25" i="1"/>
  <c r="H17" i="1"/>
  <c r="H9" i="1"/>
  <c r="H30" i="1"/>
  <c r="L29" i="1"/>
  <c r="L13" i="1"/>
  <c r="L11" i="1"/>
  <c r="S36" i="1"/>
  <c r="S47" i="1"/>
  <c r="S39" i="1"/>
  <c r="S25" i="1"/>
  <c r="S17" i="1"/>
  <c r="S9" i="1"/>
  <c r="AA3" i="1"/>
  <c r="Z38" i="1"/>
  <c r="Z35" i="1"/>
  <c r="Z24" i="1"/>
  <c r="Z27" i="1"/>
  <c r="Z18" i="1"/>
  <c r="Z5" i="1"/>
  <c r="AG50" i="1"/>
  <c r="AG44" i="1"/>
  <c r="AG20" i="1"/>
  <c r="AG26" i="1"/>
  <c r="AG10" i="1"/>
  <c r="AG6" i="1"/>
  <c r="H48" i="1"/>
  <c r="H37" i="1"/>
  <c r="H32" i="1"/>
  <c r="H19" i="1"/>
  <c r="H22" i="1"/>
  <c r="H14" i="1"/>
  <c r="L25" i="1"/>
  <c r="S24" i="1"/>
  <c r="Z20" i="1"/>
  <c r="H16" i="1"/>
  <c r="S48" i="1"/>
  <c r="S37" i="1"/>
  <c r="S32" i="1"/>
  <c r="S19" i="1"/>
  <c r="S22" i="1"/>
  <c r="S14" i="1"/>
  <c r="Z51" i="1"/>
  <c r="Z45" i="1"/>
  <c r="Z46" i="1"/>
  <c r="Z30" i="1"/>
  <c r="Z16" i="1"/>
  <c r="Z8" i="1"/>
  <c r="Z2" i="1"/>
  <c r="H43" i="1"/>
  <c r="H42" i="1"/>
  <c r="H29" i="1"/>
  <c r="H21" i="1"/>
  <c r="H13" i="1"/>
  <c r="H11" i="1"/>
  <c r="L9" i="1"/>
  <c r="S18" i="1"/>
  <c r="Z6" i="1"/>
  <c r="H45" i="1"/>
  <c r="L50" i="1"/>
  <c r="L44" i="1"/>
  <c r="L20" i="1"/>
  <c r="L26" i="1"/>
  <c r="L10" i="1"/>
  <c r="L6" i="1"/>
  <c r="S43" i="1"/>
  <c r="S42" i="1"/>
  <c r="S29" i="1"/>
  <c r="S21" i="1"/>
  <c r="S13" i="1"/>
  <c r="Z36" i="1"/>
  <c r="Z47" i="1"/>
  <c r="Z39" i="1"/>
  <c r="Z25" i="1"/>
  <c r="Z17" i="1"/>
  <c r="Z9" i="1"/>
  <c r="AG3" i="1"/>
  <c r="H49" i="1"/>
  <c r="H40" i="1"/>
  <c r="H31" i="1"/>
  <c r="H28" i="1"/>
  <c r="H15" i="1"/>
  <c r="H7" i="1"/>
  <c r="L47" i="1"/>
  <c r="S38" i="1"/>
  <c r="Z50" i="1"/>
  <c r="L33" i="1"/>
  <c r="L12" i="1"/>
  <c r="L4" i="1"/>
  <c r="S49" i="1"/>
  <c r="S40" i="1"/>
  <c r="S31" i="1"/>
  <c r="S28" i="1"/>
  <c r="S15" i="1"/>
  <c r="S7" i="1"/>
  <c r="Z48" i="1"/>
  <c r="Z37" i="1"/>
  <c r="Z32" i="1"/>
  <c r="Z19" i="1"/>
  <c r="Z22" i="1"/>
  <c r="Z14" i="1"/>
  <c r="H50" i="1"/>
  <c r="H44" i="1"/>
  <c r="H20" i="1"/>
  <c r="H26" i="1"/>
  <c r="H10" i="1"/>
  <c r="H6" i="1"/>
  <c r="L39" i="1"/>
  <c r="S35" i="1"/>
  <c r="S5" i="1"/>
  <c r="L34" i="1"/>
  <c r="L3" i="1"/>
  <c r="L27" i="1"/>
  <c r="S44" i="1"/>
  <c r="Z43" i="1"/>
  <c r="Z42" i="1"/>
  <c r="Z29" i="1"/>
  <c r="Z21" i="1"/>
  <c r="Z13" i="1"/>
  <c r="Z11" i="1"/>
  <c r="H3" i="1"/>
  <c r="H41" i="1"/>
  <c r="H34" i="1"/>
  <c r="H33" i="1"/>
  <c r="H23" i="1"/>
  <c r="H12" i="1"/>
  <c r="H4" i="1"/>
  <c r="Z44" i="1"/>
  <c r="L41" i="1"/>
  <c r="L23" i="1"/>
  <c r="N23" i="1"/>
  <c r="U23" i="1" s="1"/>
  <c r="AB23" i="1" s="1"/>
  <c r="S20" i="1"/>
  <c r="N27" i="1"/>
  <c r="U27" i="1" s="1"/>
  <c r="L51" i="1"/>
  <c r="L45" i="1"/>
  <c r="L46" i="1"/>
  <c r="L30" i="1"/>
  <c r="N16" i="1"/>
  <c r="N8" i="1"/>
  <c r="U8" i="1" s="1"/>
  <c r="AB8" i="1" s="1"/>
  <c r="L2" i="1"/>
  <c r="U41" i="1"/>
  <c r="AB41" i="1" s="1"/>
  <c r="AK41" i="1" s="1"/>
  <c r="S34" i="1"/>
  <c r="S33" i="1"/>
  <c r="S12" i="1"/>
  <c r="Z49" i="1"/>
  <c r="Z40" i="1"/>
  <c r="Z31" i="1"/>
  <c r="Z28" i="1"/>
  <c r="Z15" i="1"/>
  <c r="Z7" i="1"/>
  <c r="H2" i="1"/>
  <c r="H38" i="1"/>
  <c r="H35" i="1"/>
  <c r="H24" i="1"/>
  <c r="H27" i="1"/>
  <c r="H18" i="1"/>
  <c r="H5" i="1"/>
  <c r="U4" i="1"/>
  <c r="AB4" i="1" s="1"/>
  <c r="L37" i="1"/>
  <c r="L32" i="1"/>
  <c r="L22" i="1"/>
  <c r="L14" i="1"/>
  <c r="S41" i="1"/>
  <c r="S23" i="1"/>
  <c r="S4" i="1"/>
  <c r="AG41" i="1"/>
  <c r="AG34" i="1"/>
  <c r="AG33" i="1"/>
  <c r="AG23" i="1"/>
  <c r="AG12" i="1"/>
  <c r="AG4" i="1"/>
  <c r="N50" i="1"/>
  <c r="U50" i="1" s="1"/>
  <c r="AB50" i="1" s="1"/>
  <c r="AK50" i="1" s="1"/>
  <c r="L43" i="1"/>
  <c r="L42" i="1"/>
  <c r="L21" i="1"/>
  <c r="AG38" i="1"/>
  <c r="AG35" i="1"/>
  <c r="AG24" i="1"/>
  <c r="AG27" i="1"/>
  <c r="AG18" i="1"/>
  <c r="AG5" i="1"/>
  <c r="U16" i="1"/>
  <c r="L49" i="1"/>
  <c r="L40" i="1"/>
  <c r="L31" i="1"/>
  <c r="L28" i="1"/>
  <c r="L15" i="1"/>
  <c r="L7" i="1"/>
  <c r="S16" i="1"/>
  <c r="S8" i="1"/>
  <c r="AG51" i="1"/>
  <c r="AG45" i="1"/>
  <c r="AG46" i="1"/>
  <c r="AG30" i="1"/>
  <c r="AG16" i="1"/>
  <c r="AG8" i="1"/>
  <c r="AG2" i="1"/>
  <c r="AG36" i="1"/>
  <c r="AG47" i="1"/>
  <c r="AG39" i="1"/>
  <c r="AG25" i="1"/>
  <c r="AG17" i="1"/>
  <c r="AG9" i="1"/>
  <c r="AG48" i="1"/>
  <c r="AG37" i="1"/>
  <c r="AG32" i="1"/>
  <c r="AG19" i="1"/>
  <c r="AG22" i="1"/>
  <c r="AG14" i="1"/>
  <c r="U11" i="1"/>
  <c r="AB11" i="1" s="1"/>
  <c r="AK11" i="1" s="1"/>
  <c r="L38" i="1"/>
  <c r="L35" i="1"/>
  <c r="L24" i="1"/>
  <c r="L18" i="1"/>
  <c r="L5" i="1"/>
  <c r="S11" i="1"/>
  <c r="Z3" i="1"/>
  <c r="AG43" i="1"/>
  <c r="AG42" i="1"/>
  <c r="AG29" i="1"/>
  <c r="AG21" i="1"/>
  <c r="AG13" i="1"/>
  <c r="AG11" i="1"/>
  <c r="L16" i="1"/>
  <c r="L8" i="1"/>
  <c r="Z41" i="1"/>
  <c r="Z23" i="1"/>
  <c r="AG49" i="1"/>
  <c r="AG40" i="1"/>
  <c r="AG31" i="1"/>
  <c r="AG28" i="1"/>
  <c r="AG15" i="1"/>
  <c r="AG7" i="1"/>
  <c r="U26" i="1"/>
  <c r="U10" i="1"/>
  <c r="U6" i="1"/>
  <c r="AB6" i="1" s="1"/>
  <c r="S50" i="1"/>
  <c r="S26" i="1"/>
  <c r="S10" i="1"/>
  <c r="S6" i="1"/>
  <c r="U42" i="1"/>
  <c r="U7" i="1"/>
  <c r="U37" i="1"/>
  <c r="U32" i="1"/>
  <c r="U22" i="1"/>
  <c r="AB22" i="1" s="1"/>
  <c r="AK22" i="1" s="1"/>
  <c r="U14" i="1"/>
  <c r="U49" i="1"/>
  <c r="U40" i="1"/>
  <c r="U31" i="1"/>
  <c r="AB31" i="1" s="1"/>
  <c r="U28" i="1"/>
  <c r="AB28" i="1" s="1"/>
  <c r="U15" i="1"/>
  <c r="U43" i="1"/>
  <c r="U35" i="1"/>
  <c r="U24" i="1"/>
  <c r="AB29" i="1"/>
  <c r="AK29" i="1" s="1"/>
  <c r="U18" i="1"/>
  <c r="U21" i="1"/>
  <c r="U5" i="1"/>
  <c r="U33" i="1"/>
  <c r="AB33" i="1" s="1"/>
  <c r="U12" i="1"/>
  <c r="AB12" i="1" s="1"/>
  <c r="AK12" i="1" s="1"/>
  <c r="N48" i="1"/>
  <c r="N19" i="1"/>
  <c r="U13" i="1"/>
  <c r="N44" i="1"/>
  <c r="U44" i="1" s="1"/>
  <c r="N20" i="1"/>
  <c r="N34" i="1"/>
  <c r="N36" i="1"/>
  <c r="N47" i="1"/>
  <c r="N39" i="1"/>
  <c r="N25" i="1"/>
  <c r="N17" i="1"/>
  <c r="N9" i="1"/>
  <c r="N51" i="1"/>
  <c r="N45" i="1"/>
  <c r="N46" i="1"/>
  <c r="N30" i="1"/>
  <c r="N2" i="1"/>
  <c r="N3" i="1"/>
  <c r="O22" i="1" l="1"/>
  <c r="O24" i="1"/>
  <c r="O30" i="1"/>
  <c r="O47" i="1"/>
  <c r="O19" i="1"/>
  <c r="O41" i="1"/>
  <c r="O36" i="1"/>
  <c r="AB16" i="1"/>
  <c r="O26" i="1"/>
  <c r="O21" i="1"/>
  <c r="O45" i="1"/>
  <c r="U9" i="1"/>
  <c r="AB9" i="1" s="1"/>
  <c r="O9" i="1"/>
  <c r="O44" i="1"/>
  <c r="AB26" i="1"/>
  <c r="O31" i="1"/>
  <c r="O12" i="1"/>
  <c r="O14" i="1"/>
  <c r="O16" i="1"/>
  <c r="P46" i="1"/>
  <c r="O46" i="1"/>
  <c r="O29" i="1"/>
  <c r="O40" i="1"/>
  <c r="P42" i="1"/>
  <c r="O3" i="1"/>
  <c r="AB13" i="1"/>
  <c r="AB7" i="1"/>
  <c r="O18" i="1"/>
  <c r="AK33" i="1"/>
  <c r="O49" i="1"/>
  <c r="O32" i="1"/>
  <c r="O37" i="1"/>
  <c r="O23" i="1"/>
  <c r="O48" i="1"/>
  <c r="U17" i="1"/>
  <c r="AB17" i="1" s="1"/>
  <c r="O17" i="1"/>
  <c r="O5" i="1"/>
  <c r="AK23" i="1"/>
  <c r="O38" i="1"/>
  <c r="O25" i="1"/>
  <c r="U2" i="1"/>
  <c r="AB2" i="1" s="1"/>
  <c r="O2" i="1"/>
  <c r="P39" i="1"/>
  <c r="O39" i="1"/>
  <c r="U30" i="1"/>
  <c r="AB18" i="1"/>
  <c r="AB35" i="1"/>
  <c r="O8" i="1"/>
  <c r="O35" i="1"/>
  <c r="O11" i="1"/>
  <c r="O33" i="1"/>
  <c r="O10" i="1"/>
  <c r="AK8" i="1"/>
  <c r="O27" i="1"/>
  <c r="O7" i="1"/>
  <c r="O6" i="1"/>
  <c r="O34" i="1"/>
  <c r="AB42" i="1"/>
  <c r="AB37" i="1"/>
  <c r="O50" i="1"/>
  <c r="O15" i="1"/>
  <c r="O42" i="1"/>
  <c r="AK28" i="1"/>
  <c r="O4" i="1"/>
  <c r="O51" i="1"/>
  <c r="U20" i="1"/>
  <c r="O20" i="1"/>
  <c r="AB10" i="1"/>
  <c r="AK6" i="1"/>
  <c r="AK4" i="1"/>
  <c r="O28" i="1"/>
  <c r="O43" i="1"/>
  <c r="AK31" i="1"/>
  <c r="O13" i="1"/>
  <c r="P35" i="1"/>
  <c r="P45" i="1"/>
  <c r="P47" i="1"/>
  <c r="U46" i="1"/>
  <c r="P41" i="1"/>
  <c r="P50" i="1"/>
  <c r="P21" i="1"/>
  <c r="P23" i="1"/>
  <c r="P26" i="1"/>
  <c r="AB49" i="1"/>
  <c r="P28" i="1"/>
  <c r="P36" i="1"/>
  <c r="P19" i="1"/>
  <c r="U45" i="1"/>
  <c r="P5" i="1"/>
  <c r="AB21" i="1"/>
  <c r="P4" i="1"/>
  <c r="U19" i="1"/>
  <c r="P31" i="1"/>
  <c r="P10" i="1"/>
  <c r="AB40" i="1"/>
  <c r="P6" i="1"/>
  <c r="AB44" i="1"/>
  <c r="P40" i="1"/>
  <c r="AB32" i="1"/>
  <c r="P11" i="1"/>
  <c r="P13" i="1"/>
  <c r="P38" i="1"/>
  <c r="P48" i="1"/>
  <c r="P14" i="1"/>
  <c r="P33" i="1"/>
  <c r="P18" i="1"/>
  <c r="AB43" i="1"/>
  <c r="AB14" i="1"/>
  <c r="P20" i="1"/>
  <c r="P9" i="1"/>
  <c r="P44" i="1"/>
  <c r="P22" i="1"/>
  <c r="AB24" i="1"/>
  <c r="AB15" i="1"/>
  <c r="U36" i="1"/>
  <c r="U48" i="1"/>
  <c r="U39" i="1"/>
  <c r="P51" i="1"/>
  <c r="P2" i="1"/>
  <c r="P17" i="1"/>
  <c r="AB27" i="1"/>
  <c r="P32" i="1"/>
  <c r="P49" i="1"/>
  <c r="P27" i="1"/>
  <c r="U47" i="1"/>
  <c r="P24" i="1"/>
  <c r="AB38" i="1"/>
  <c r="P15" i="1"/>
  <c r="P34" i="1"/>
  <c r="U34" i="1"/>
  <c r="U51" i="1"/>
  <c r="P3" i="1"/>
  <c r="P8" i="1"/>
  <c r="P16" i="1"/>
  <c r="P30" i="1"/>
  <c r="P25" i="1"/>
  <c r="P29" i="1"/>
  <c r="P37" i="1"/>
  <c r="U3" i="1"/>
  <c r="AB5" i="1"/>
  <c r="P12" i="1"/>
  <c r="P43" i="1"/>
  <c r="U25" i="1"/>
  <c r="P7" i="1"/>
  <c r="V16" i="1" l="1"/>
  <c r="W24" i="1"/>
  <c r="V4" i="1"/>
  <c r="W11" i="1"/>
  <c r="V33" i="1"/>
  <c r="V50" i="1"/>
  <c r="V18" i="1"/>
  <c r="AK38" i="1"/>
  <c r="AK44" i="1"/>
  <c r="V20" i="1"/>
  <c r="V37" i="1"/>
  <c r="AK5" i="1"/>
  <c r="V48" i="1"/>
  <c r="AK40" i="1"/>
  <c r="AK17" i="1"/>
  <c r="V22" i="1"/>
  <c r="V12" i="1"/>
  <c r="AK35" i="1"/>
  <c r="V7" i="1"/>
  <c r="V32" i="1"/>
  <c r="V5" i="1"/>
  <c r="AB30" i="1"/>
  <c r="V30" i="1"/>
  <c r="V14" i="1"/>
  <c r="V51" i="1"/>
  <c r="AK14" i="1"/>
  <c r="AK16" i="1"/>
  <c r="AK21" i="1"/>
  <c r="V31" i="1"/>
  <c r="W22" i="1"/>
  <c r="V3" i="1"/>
  <c r="V41" i="1"/>
  <c r="V23" i="1"/>
  <c r="V29" i="1"/>
  <c r="AK9" i="1"/>
  <c r="V15" i="1"/>
  <c r="V49" i="1"/>
  <c r="AK7" i="1"/>
  <c r="V28" i="1"/>
  <c r="V26" i="1"/>
  <c r="AK15" i="1"/>
  <c r="W14" i="1"/>
  <c r="AK10" i="1"/>
  <c r="V35" i="1"/>
  <c r="V17" i="1"/>
  <c r="V40" i="1"/>
  <c r="AK26" i="1"/>
  <c r="V43" i="1"/>
  <c r="AK2" i="1"/>
  <c r="V38" i="1"/>
  <c r="V36" i="1"/>
  <c r="V46" i="1"/>
  <c r="V2" i="1"/>
  <c r="V34" i="1"/>
  <c r="AK27" i="1"/>
  <c r="AK24" i="1"/>
  <c r="AK43" i="1"/>
  <c r="AK32" i="1"/>
  <c r="W12" i="1"/>
  <c r="V19" i="1"/>
  <c r="AK49" i="1"/>
  <c r="V21" i="1"/>
  <c r="AK18" i="1"/>
  <c r="V11" i="1"/>
  <c r="V24" i="1"/>
  <c r="V25" i="1"/>
  <c r="W2" i="1"/>
  <c r="AK37" i="1"/>
  <c r="V42" i="1"/>
  <c r="V8" i="1"/>
  <c r="V13" i="1"/>
  <c r="V47" i="1"/>
  <c r="W43" i="1"/>
  <c r="V39" i="1"/>
  <c r="V45" i="1"/>
  <c r="AB20" i="1"/>
  <c r="AK42" i="1"/>
  <c r="V10" i="1"/>
  <c r="V44" i="1"/>
  <c r="V6" i="1"/>
  <c r="AK13" i="1"/>
  <c r="V27" i="1"/>
  <c r="V9" i="1"/>
  <c r="W46" i="1"/>
  <c r="AB46" i="1"/>
  <c r="W49" i="1"/>
  <c r="W38" i="1"/>
  <c r="W20" i="1"/>
  <c r="W30" i="1"/>
  <c r="W39" i="1"/>
  <c r="AB39" i="1"/>
  <c r="W33" i="1"/>
  <c r="W13" i="1"/>
  <c r="W18" i="1"/>
  <c r="W19" i="1"/>
  <c r="AB19" i="1"/>
  <c r="W36" i="1"/>
  <c r="AB36" i="1"/>
  <c r="W44" i="1"/>
  <c r="W37" i="1"/>
  <c r="W17" i="1"/>
  <c r="W35" i="1"/>
  <c r="W42" i="1"/>
  <c r="W27" i="1"/>
  <c r="W25" i="1"/>
  <c r="AB25" i="1"/>
  <c r="W15" i="1"/>
  <c r="W21" i="1"/>
  <c r="W45" i="1"/>
  <c r="AB45" i="1"/>
  <c r="W5" i="1"/>
  <c r="W28" i="1"/>
  <c r="W48" i="1"/>
  <c r="AB48" i="1"/>
  <c r="W3" i="1"/>
  <c r="W10" i="1"/>
  <c r="W16" i="1"/>
  <c r="W8" i="1"/>
  <c r="W23" i="1"/>
  <c r="AB3" i="1"/>
  <c r="W29" i="1"/>
  <c r="W6" i="1"/>
  <c r="W4" i="1"/>
  <c r="W50" i="1"/>
  <c r="W41" i="1"/>
  <c r="W26" i="1"/>
  <c r="W51" i="1"/>
  <c r="AB51" i="1"/>
  <c r="W31" i="1"/>
  <c r="W34" i="1"/>
  <c r="AB34" i="1"/>
  <c r="W47" i="1"/>
  <c r="AB47" i="1"/>
  <c r="W32" i="1"/>
  <c r="W40" i="1"/>
  <c r="W7" i="1"/>
  <c r="W9" i="1"/>
  <c r="AC24" i="1" l="1"/>
  <c r="AC25" i="1"/>
  <c r="AK25" i="1"/>
  <c r="AC32" i="1"/>
  <c r="AC26" i="1"/>
  <c r="AC51" i="1"/>
  <c r="AK51" i="1"/>
  <c r="AD43" i="1"/>
  <c r="AC3" i="1"/>
  <c r="AC11" i="1"/>
  <c r="AC31" i="1"/>
  <c r="AC6" i="1"/>
  <c r="AC29" i="1"/>
  <c r="AC33" i="1"/>
  <c r="AC28" i="1"/>
  <c r="AC8" i="1"/>
  <c r="AC23" i="1"/>
  <c r="AC22" i="1"/>
  <c r="AC4" i="1"/>
  <c r="AC12" i="1"/>
  <c r="AC41" i="1"/>
  <c r="AC50" i="1"/>
  <c r="AD24" i="1"/>
  <c r="AC45" i="1"/>
  <c r="AK45" i="1"/>
  <c r="AC13" i="1"/>
  <c r="AC17" i="1"/>
  <c r="AD47" i="1"/>
  <c r="AC47" i="1"/>
  <c r="AK47" i="1"/>
  <c r="AC42" i="1"/>
  <c r="AC20" i="1"/>
  <c r="AK20" i="1"/>
  <c r="AC16" i="1"/>
  <c r="AC30" i="1"/>
  <c r="AK30" i="1"/>
  <c r="AC5" i="1"/>
  <c r="AC37" i="1"/>
  <c r="AC2" i="1"/>
  <c r="AC10" i="1"/>
  <c r="AC39" i="1"/>
  <c r="AK39" i="1"/>
  <c r="AC49" i="1"/>
  <c r="AC7" i="1"/>
  <c r="AD34" i="1"/>
  <c r="AC34" i="1"/>
  <c r="AK34" i="1"/>
  <c r="AD15" i="1"/>
  <c r="AC46" i="1"/>
  <c r="AK46" i="1"/>
  <c r="AC27" i="1"/>
  <c r="AC18" i="1"/>
  <c r="AC14" i="1"/>
  <c r="AC48" i="1"/>
  <c r="AK48" i="1"/>
  <c r="AC36" i="1"/>
  <c r="AK36" i="1"/>
  <c r="AC15" i="1"/>
  <c r="AC44" i="1"/>
  <c r="AC35" i="1"/>
  <c r="AC40" i="1"/>
  <c r="AC19" i="1"/>
  <c r="AK19" i="1"/>
  <c r="AD49" i="1"/>
  <c r="AC43" i="1"/>
  <c r="AC9" i="1"/>
  <c r="AC21" i="1"/>
  <c r="AC38" i="1"/>
  <c r="AD45" i="1"/>
  <c r="AD25" i="1"/>
  <c r="AD27" i="1"/>
  <c r="AD17" i="1"/>
  <c r="AD20" i="1"/>
  <c r="AD9" i="1"/>
  <c r="AD44" i="1"/>
  <c r="AD31" i="1"/>
  <c r="AD48" i="1"/>
  <c r="AD40" i="1"/>
  <c r="AD38" i="1"/>
  <c r="AD39" i="1"/>
  <c r="AD14" i="1"/>
  <c r="AD51" i="1"/>
  <c r="AD22" i="1"/>
  <c r="AD41" i="1"/>
  <c r="AK3" i="1"/>
  <c r="AD29" i="1"/>
  <c r="AD7" i="1"/>
  <c r="AD18" i="1"/>
  <c r="AD4" i="1"/>
  <c r="AD3" i="1"/>
  <c r="AD8" i="1"/>
  <c r="AD23" i="1"/>
  <c r="AD33" i="1"/>
  <c r="AD42" i="1"/>
  <c r="AD2" i="1"/>
  <c r="AD10" i="1"/>
  <c r="AD6" i="1"/>
  <c r="AD35" i="1"/>
  <c r="AD26" i="1"/>
  <c r="AD11" i="1"/>
  <c r="AD13" i="1"/>
  <c r="AD28" i="1"/>
  <c r="AD37" i="1"/>
  <c r="AD30" i="1"/>
  <c r="AD50" i="1"/>
  <c r="AD12" i="1"/>
  <c r="AD32" i="1"/>
  <c r="AD5" i="1"/>
  <c r="AD46" i="1"/>
  <c r="AD36" i="1"/>
  <c r="AD16" i="1"/>
  <c r="AD21" i="1"/>
  <c r="AD19" i="1"/>
  <c r="AM3" i="1" l="1"/>
  <c r="AM12" i="1"/>
  <c r="AL29" i="1"/>
  <c r="AL12" i="1"/>
  <c r="AM29" i="1"/>
  <c r="AM50" i="1"/>
  <c r="AL22" i="1"/>
  <c r="AM41" i="1"/>
  <c r="AM11" i="1"/>
  <c r="AM22" i="1"/>
  <c r="AL50" i="1"/>
  <c r="AL41" i="1"/>
  <c r="AL11" i="1"/>
  <c r="AL8" i="1"/>
  <c r="AM31" i="1"/>
  <c r="AM6" i="1"/>
  <c r="AL6" i="1"/>
  <c r="AM23" i="1"/>
  <c r="AL28" i="1"/>
  <c r="AL4" i="1"/>
  <c r="AM4" i="1"/>
  <c r="AL23" i="1"/>
  <c r="AM33" i="1"/>
  <c r="AM8" i="1"/>
  <c r="AL33" i="1"/>
  <c r="AL3" i="1"/>
  <c r="AL31" i="1"/>
  <c r="AM28" i="1"/>
  <c r="AL19" i="1"/>
  <c r="AM19" i="1"/>
  <c r="AM36" i="1"/>
  <c r="AL36" i="1"/>
  <c r="AM9" i="1"/>
  <c r="AL15" i="1"/>
  <c r="AL18" i="1"/>
  <c r="AM47" i="1"/>
  <c r="AL47" i="1"/>
  <c r="AL48" i="1"/>
  <c r="AM48" i="1"/>
  <c r="AL32" i="1"/>
  <c r="AL37" i="1"/>
  <c r="AM27" i="1"/>
  <c r="AM20" i="1"/>
  <c r="AL20" i="1"/>
  <c r="AM24" i="1"/>
  <c r="AL40" i="1"/>
  <c r="AL9" i="1"/>
  <c r="AL14" i="1"/>
  <c r="AM16" i="1"/>
  <c r="AL44" i="1"/>
  <c r="AL49" i="1"/>
  <c r="AM2" i="1"/>
  <c r="AM13" i="1"/>
  <c r="AL35" i="1"/>
  <c r="AL26" i="1"/>
  <c r="AL5" i="1"/>
  <c r="AM40" i="1"/>
  <c r="AL13" i="1"/>
  <c r="AM21" i="1"/>
  <c r="AM35" i="1"/>
  <c r="AL17" i="1"/>
  <c r="AM34" i="1"/>
  <c r="AL34" i="1"/>
  <c r="AM26" i="1"/>
  <c r="AM5" i="1"/>
  <c r="AM49" i="1"/>
  <c r="AL21" i="1"/>
  <c r="AM14" i="1"/>
  <c r="AM17" i="1"/>
  <c r="AM39" i="1"/>
  <c r="AL39" i="1"/>
  <c r="AM30" i="1"/>
  <c r="AL30" i="1"/>
  <c r="AL2" i="1"/>
  <c r="AL16" i="1"/>
  <c r="AL7" i="1"/>
  <c r="AM45" i="1"/>
  <c r="AL45" i="1"/>
  <c r="AM44" i="1"/>
  <c r="AL38" i="1"/>
  <c r="AM43" i="1"/>
  <c r="AM42" i="1"/>
  <c r="AM15" i="1"/>
  <c r="AM18" i="1"/>
  <c r="AL10" i="1"/>
  <c r="AM7" i="1"/>
  <c r="AM51" i="1"/>
  <c r="AL51" i="1"/>
  <c r="AM25" i="1"/>
  <c r="AL25" i="1"/>
  <c r="AM38" i="1"/>
  <c r="AL43" i="1"/>
  <c r="AL42" i="1"/>
  <c r="AM32" i="1"/>
  <c r="AM46" i="1"/>
  <c r="AL46" i="1"/>
  <c r="AM37" i="1"/>
  <c r="AL27" i="1"/>
  <c r="AM10" i="1"/>
  <c r="AL24" i="1"/>
</calcChain>
</file>

<file path=xl/sharedStrings.xml><?xml version="1.0" encoding="utf-8"?>
<sst xmlns="http://schemas.openxmlformats.org/spreadsheetml/2006/main" count="333" uniqueCount="292">
  <si>
    <t>1.</t>
  </si>
  <si>
    <t>Jens Even</t>
  </si>
  <si>
    <t>Storhov</t>
  </si>
  <si>
    <t>Freidig</t>
  </si>
  <si>
    <t>NOR</t>
  </si>
  <si>
    <t>2.</t>
  </si>
  <si>
    <t>Morten</t>
  </si>
  <si>
    <t>Aamodt</t>
  </si>
  <si>
    <t>Sandnes IL</t>
  </si>
  <si>
    <t>3.</t>
  </si>
  <si>
    <t>Daniel</t>
  </si>
  <si>
    <t>Hanselmann</t>
  </si>
  <si>
    <t>OLG Welsikon Neftenbach</t>
  </si>
  <si>
    <t>SUI</t>
  </si>
  <si>
    <t>4.</t>
  </si>
  <si>
    <t>Alberto Minguez</t>
  </si>
  <si>
    <t>Viñambres</t>
  </si>
  <si>
    <t>Imperdible-Buff</t>
  </si>
  <si>
    <t>ESP</t>
  </si>
  <si>
    <t>5.</t>
  </si>
  <si>
    <t>Peter</t>
  </si>
  <si>
    <t>Gehriger</t>
  </si>
  <si>
    <t>ol.biel.seeland</t>
  </si>
  <si>
    <t>6.</t>
  </si>
  <si>
    <t>Pierre</t>
  </si>
  <si>
    <t>Elias</t>
  </si>
  <si>
    <t>ACA</t>
  </si>
  <si>
    <t>FRA</t>
  </si>
  <si>
    <t>7.</t>
  </si>
  <si>
    <t>Benedikt</t>
  </si>
  <si>
    <t>Funk</t>
  </si>
  <si>
    <t>OLG Ortenau</t>
  </si>
  <si>
    <t>GER</t>
  </si>
  <si>
    <t>8.</t>
  </si>
  <si>
    <t>Urpo</t>
  </si>
  <si>
    <t>Väänänen</t>
  </si>
  <si>
    <t>9.</t>
  </si>
  <si>
    <t>Philippe</t>
  </si>
  <si>
    <t>Crefcoeur</t>
  </si>
  <si>
    <t>Altair CO</t>
  </si>
  <si>
    <t>BEL</t>
  </si>
  <si>
    <t>10.</t>
  </si>
  <si>
    <t>Alain</t>
  </si>
  <si>
    <t>Pourre</t>
  </si>
  <si>
    <t>Balise 25</t>
  </si>
  <si>
    <t>11.</t>
  </si>
  <si>
    <t>Eero</t>
  </si>
  <si>
    <t>Enroth</t>
  </si>
  <si>
    <t>12.</t>
  </si>
  <si>
    <t>Rolf</t>
  </si>
  <si>
    <t>Valery</t>
  </si>
  <si>
    <t>DANMIX OK</t>
  </si>
  <si>
    <t>DEN</t>
  </si>
  <si>
    <t>13.</t>
  </si>
  <si>
    <t>Janne</t>
  </si>
  <si>
    <t>Turpiainen</t>
  </si>
  <si>
    <t>Hyvinkään Rasti</t>
  </si>
  <si>
    <t>FIN</t>
  </si>
  <si>
    <t>14.</t>
  </si>
  <si>
    <t>Nikolay</t>
  </si>
  <si>
    <t>Tikhonov</t>
  </si>
  <si>
    <t>Omega Moscow</t>
  </si>
  <si>
    <t>RUS</t>
  </si>
  <si>
    <t>15.</t>
  </si>
  <si>
    <t>Leduc</t>
  </si>
  <si>
    <t>Jean-christophe</t>
  </si>
  <si>
    <t>Corrèze CO</t>
  </si>
  <si>
    <t>16.</t>
  </si>
  <si>
    <t>Matti</t>
  </si>
  <si>
    <t>Huttunen</t>
  </si>
  <si>
    <t>17.</t>
  </si>
  <si>
    <t>Paulet</t>
  </si>
  <si>
    <t>Damien</t>
  </si>
  <si>
    <t>dauphiné orientation</t>
  </si>
  <si>
    <t>18.</t>
  </si>
  <si>
    <t>Frank</t>
  </si>
  <si>
    <t>Vanspauwen</t>
  </si>
  <si>
    <t>Hermathenae Orientation SPA</t>
  </si>
  <si>
    <t>19.</t>
  </si>
  <si>
    <t>Gillard</t>
  </si>
  <si>
    <t>Hugues</t>
  </si>
  <si>
    <t>Balise 77 Fontainebleau Avon</t>
  </si>
  <si>
    <t>20.</t>
  </si>
  <si>
    <t>Petr</t>
  </si>
  <si>
    <t>Vobornik</t>
  </si>
  <si>
    <t>SK Chotebor</t>
  </si>
  <si>
    <t>CZE</t>
  </si>
  <si>
    <t>21.</t>
  </si>
  <si>
    <t>Marc</t>
  </si>
  <si>
    <t>Obstetar</t>
  </si>
  <si>
    <t>Tout Azimut Fameck</t>
  </si>
  <si>
    <t>22.</t>
  </si>
  <si>
    <t>Renato</t>
  </si>
  <si>
    <t>Bettin</t>
  </si>
  <si>
    <t>OR SWALLOWS</t>
  </si>
  <si>
    <t>ITA</t>
  </si>
  <si>
    <t>23.</t>
  </si>
  <si>
    <t>Andre</t>
  </si>
  <si>
    <t>De Veirman</t>
  </si>
  <si>
    <t>Kempische Orientatielopers</t>
  </si>
  <si>
    <t>24.</t>
  </si>
  <si>
    <t>Mario</t>
  </si>
  <si>
    <t>Gorecki</t>
  </si>
  <si>
    <t>USV Jena</t>
  </si>
  <si>
    <t>25.</t>
  </si>
  <si>
    <t>Serge</t>
  </si>
  <si>
    <t>Baert</t>
  </si>
  <si>
    <t>26.</t>
  </si>
  <si>
    <t>Slutyy</t>
  </si>
  <si>
    <t>Ihor</t>
  </si>
  <si>
    <t>KSO SKIF</t>
  </si>
  <si>
    <t>UKR</t>
  </si>
  <si>
    <t>27.</t>
  </si>
  <si>
    <t>Michel</t>
  </si>
  <si>
    <t>Remouet</t>
  </si>
  <si>
    <t>POLES Le Pradet</t>
  </si>
  <si>
    <t>28.</t>
  </si>
  <si>
    <t>Marion</t>
  </si>
  <si>
    <t>Jean-marc</t>
  </si>
  <si>
    <t>29.</t>
  </si>
  <si>
    <t>Jouni</t>
  </si>
  <si>
    <t>Mutka</t>
  </si>
  <si>
    <t>Suunta Jyväskylä</t>
  </si>
  <si>
    <t>30.</t>
  </si>
  <si>
    <t>Veikko</t>
  </si>
  <si>
    <t>Baath</t>
  </si>
  <si>
    <t>TSV Grünwald</t>
  </si>
  <si>
    <t>31.</t>
  </si>
  <si>
    <t>Erik</t>
  </si>
  <si>
    <t>Van Dyck</t>
  </si>
  <si>
    <t>TROL Belgium</t>
  </si>
  <si>
    <t>32.</t>
  </si>
  <si>
    <t>Laurent</t>
  </si>
  <si>
    <t>Bonora</t>
  </si>
  <si>
    <t>ALCO 69</t>
  </si>
  <si>
    <t>33.</t>
  </si>
  <si>
    <t>Mark</t>
  </si>
  <si>
    <t>Heikoop</t>
  </si>
  <si>
    <t>OLifant</t>
  </si>
  <si>
    <t>NED</t>
  </si>
  <si>
    <t>34.</t>
  </si>
  <si>
    <t>Mikko</t>
  </si>
  <si>
    <t>Puolakanaho</t>
  </si>
  <si>
    <t>35.</t>
  </si>
  <si>
    <t>Juha</t>
  </si>
  <si>
    <t>Ojanen</t>
  </si>
  <si>
    <t>36.</t>
  </si>
  <si>
    <t>Marty</t>
  </si>
  <si>
    <t>Figeac Nature Orientation</t>
  </si>
  <si>
    <t>37.</t>
  </si>
  <si>
    <t>Norrbacka</t>
  </si>
  <si>
    <t>38.</t>
  </si>
  <si>
    <t>Christian</t>
  </si>
  <si>
    <t>Aichholzer</t>
  </si>
  <si>
    <t>OLC Graz</t>
  </si>
  <si>
    <t>AUT</t>
  </si>
  <si>
    <t>39.</t>
  </si>
  <si>
    <t>Matthieu</t>
  </si>
  <si>
    <t>Delenne</t>
  </si>
  <si>
    <t>40.</t>
  </si>
  <si>
    <t>Jan</t>
  </si>
  <si>
    <t>Zanda</t>
  </si>
  <si>
    <t>41.</t>
  </si>
  <si>
    <t>Stefan</t>
  </si>
  <si>
    <t>Ruch</t>
  </si>
  <si>
    <t>Swiss O Tours</t>
  </si>
  <si>
    <t>42.</t>
  </si>
  <si>
    <t>José</t>
  </si>
  <si>
    <t>Feliciano Fernández Arriaga</t>
  </si>
  <si>
    <t>43.</t>
  </si>
  <si>
    <t>Aleš</t>
  </si>
  <si>
    <t>Borštnik</t>
  </si>
  <si>
    <t>OK Tivoli</t>
  </si>
  <si>
    <t>SLO</t>
  </si>
  <si>
    <t>44.</t>
  </si>
  <si>
    <t>Rico</t>
  </si>
  <si>
    <t>Müller</t>
  </si>
  <si>
    <t>USV TU Dresden</t>
  </si>
  <si>
    <t>45.</t>
  </si>
  <si>
    <t>André</t>
  </si>
  <si>
    <t>Wälti</t>
  </si>
  <si>
    <t>46.</t>
  </si>
  <si>
    <t>Stanislav</t>
  </si>
  <si>
    <t>Kostadinov</t>
  </si>
  <si>
    <t>Dream Team Sofia</t>
  </si>
  <si>
    <t>BUL</t>
  </si>
  <si>
    <t>47.</t>
  </si>
  <si>
    <t>Nicolas</t>
  </si>
  <si>
    <t>Bores Calle</t>
  </si>
  <si>
    <t>Orientacion Rio Carrion</t>
  </si>
  <si>
    <t>48.</t>
  </si>
  <si>
    <t>George</t>
  </si>
  <si>
    <t>Hare</t>
  </si>
  <si>
    <t>Newcastle and Tyneside</t>
  </si>
  <si>
    <t>GBR</t>
  </si>
  <si>
    <t>49.</t>
  </si>
  <si>
    <t>Juris</t>
  </si>
  <si>
    <t>Klavins</t>
  </si>
  <si>
    <t>ZAJEC</t>
  </si>
  <si>
    <t>LAT</t>
  </si>
  <si>
    <t>50.</t>
  </si>
  <si>
    <t>Vincent</t>
  </si>
  <si>
    <t>Roger</t>
  </si>
  <si>
    <t>Guyancourt Orientation 78</t>
  </si>
  <si>
    <t>Total</t>
  </si>
  <si>
    <t>Firstname</t>
  </si>
  <si>
    <t>Lastname</t>
  </si>
  <si>
    <t>Club</t>
  </si>
  <si>
    <t>Nation</t>
  </si>
  <si>
    <t>T1</t>
  </si>
  <si>
    <t>R1</t>
  </si>
  <si>
    <t>Z1</t>
  </si>
  <si>
    <t>Z2</t>
  </si>
  <si>
    <t>T2</t>
  </si>
  <si>
    <t>R2</t>
  </si>
  <si>
    <t>TR2</t>
  </si>
  <si>
    <t>Z3</t>
  </si>
  <si>
    <t>T3</t>
  </si>
  <si>
    <t>R3</t>
  </si>
  <si>
    <t>TR3</t>
  </si>
  <si>
    <t>Z4</t>
  </si>
  <si>
    <t>T4</t>
  </si>
  <si>
    <t>TR4</t>
  </si>
  <si>
    <t>R4</t>
  </si>
  <si>
    <t>Z5</t>
  </si>
  <si>
    <t>T5</t>
  </si>
  <si>
    <t>R5</t>
  </si>
  <si>
    <t>T</t>
  </si>
  <si>
    <t>Tbehind</t>
  </si>
  <si>
    <t>Z</t>
  </si>
  <si>
    <t>Zbehind</t>
  </si>
  <si>
    <t xml:space="preserve">							49,39</t>
  </si>
  <si>
    <t xml:space="preserve">			52,28</t>
  </si>
  <si>
    <t xml:space="preserve">			51,48</t>
  </si>
  <si>
    <t xml:space="preserve">						57,13</t>
  </si>
  <si>
    <t xml:space="preserve">									58,15</t>
  </si>
  <si>
    <t xml:space="preserve">							60,24</t>
  </si>
  <si>
    <t xml:space="preserve">											52,06</t>
  </si>
  <si>
    <t xml:space="preserve">						55,31</t>
  </si>
  <si>
    <t xml:space="preserve">								55,44</t>
  </si>
  <si>
    <t xml:space="preserve">											56,36</t>
  </si>
  <si>
    <t xml:space="preserve">								56,55</t>
  </si>
  <si>
    <t xml:space="preserve">					56,31</t>
  </si>
  <si>
    <t xml:space="preserve">						63,05</t>
  </si>
  <si>
    <t xml:space="preserve">					57,54</t>
  </si>
  <si>
    <t xml:space="preserve">									58,35</t>
  </si>
  <si>
    <t xml:space="preserve">					60,26</t>
  </si>
  <si>
    <t xml:space="preserve">		71,04</t>
  </si>
  <si>
    <t xml:space="preserve">		62,03</t>
  </si>
  <si>
    <t xml:space="preserve">							73,05</t>
  </si>
  <si>
    <t xml:space="preserve">					64,43</t>
  </si>
  <si>
    <t xml:space="preserve">							66,38</t>
  </si>
  <si>
    <t xml:space="preserve">		74,02</t>
  </si>
  <si>
    <t xml:space="preserve">								81,19</t>
  </si>
  <si>
    <t xml:space="preserve">				79,41</t>
  </si>
  <si>
    <t xml:space="preserve">								69,38</t>
  </si>
  <si>
    <t xml:space="preserve">						69,56</t>
  </si>
  <si>
    <t xml:space="preserve">						62,45</t>
  </si>
  <si>
    <t xml:space="preserve">						75,19</t>
  </si>
  <si>
    <t xml:space="preserve">							67,41</t>
  </si>
  <si>
    <t xml:space="preserve">							73,33</t>
  </si>
  <si>
    <t xml:space="preserve">								85,24</t>
  </si>
  <si>
    <t xml:space="preserve">								72,35</t>
  </si>
  <si>
    <t xml:space="preserve">					79,49</t>
  </si>
  <si>
    <t xml:space="preserve">						84,36</t>
  </si>
  <si>
    <t xml:space="preserve">				87,43</t>
  </si>
  <si>
    <t xml:space="preserve">					82,51</t>
  </si>
  <si>
    <t xml:space="preserve">						80,05</t>
  </si>
  <si>
    <t xml:space="preserve">								96,18</t>
  </si>
  <si>
    <t xml:space="preserve">								91,19</t>
  </si>
  <si>
    <t xml:space="preserve">							83,44</t>
  </si>
  <si>
    <t xml:space="preserve">	98,53</t>
  </si>
  <si>
    <t xml:space="preserve">							117,38</t>
  </si>
  <si>
    <t xml:space="preserve">							102,59</t>
  </si>
  <si>
    <t xml:space="preserve">							93,09</t>
  </si>
  <si>
    <t xml:space="preserve">				105,07</t>
  </si>
  <si>
    <t xml:space="preserve">		130,50</t>
  </si>
  <si>
    <t xml:space="preserve">					113,51</t>
  </si>
  <si>
    <t xml:space="preserve">								136,15</t>
  </si>
  <si>
    <t xml:space="preserve">			158,07</t>
  </si>
  <si>
    <t>TT2</t>
  </si>
  <si>
    <t>TT3</t>
  </si>
  <si>
    <t>TT4</t>
  </si>
  <si>
    <t>TR</t>
  </si>
  <si>
    <t>TB2</t>
  </si>
  <si>
    <t>TTB2</t>
  </si>
  <si>
    <t>TB1</t>
  </si>
  <si>
    <t>TB3</t>
  </si>
  <si>
    <t>TTB3</t>
  </si>
  <si>
    <t>TB4</t>
  </si>
  <si>
    <t>TTB4</t>
  </si>
  <si>
    <t>TB5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</si>
</sst>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2" fontId="0" fillId="0" borderId="10" xfId="0" applyNumberFormat="1" applyBorder="1"/>
    <xf numFmtId="2" fontId="0" fillId="0" borderId="0" xfId="0" applyNumberFormat="1" applyBorder="1"/>
    <xf numFmtId="0" fontId="0" fillId="0" borderId="11" xfId="0" applyBorder="1"/>
    <xf numFmtId="0" fontId="0" fillId="0" borderId="0" xfId="0" applyBorder="1"/>
    <xf numFmtId="0" fontId="16" fillId="33" borderId="12" xfId="0" applyFont="1" applyFill="1" applyBorder="1"/>
    <xf numFmtId="0" fontId="16" fillId="33" borderId="13" xfId="0" applyFont="1" applyFill="1" applyBorder="1"/>
    <xf numFmtId="2" fontId="16" fillId="33" borderId="12" xfId="0" applyNumberFormat="1" applyFont="1" applyFill="1" applyBorder="1"/>
    <xf numFmtId="0" fontId="16" fillId="33" borderId="14" xfId="0" applyFont="1" applyFill="1" applyBorder="1"/>
    <xf numFmtId="2" fontId="16" fillId="33" borderId="13" xfId="0" applyNumberFormat="1" applyFont="1" applyFill="1" applyBorder="1"/>
    <xf numFmtId="46" fontId="16" fillId="33" borderId="13" xfId="0" applyNumberFormat="1" applyFont="1" applyFill="1" applyBorder="1"/>
    <xf numFmtId="46" fontId="0" fillId="0" borderId="0" xfId="0" applyNumberFormat="1" applyBorder="1"/>
    <xf numFmtId="0" fontId="0" fillId="34" borderId="0" xfId="0" applyFill="1"/>
    <xf numFmtId="2" fontId="0" fillId="34" borderId="10" xfId="0" applyNumberFormat="1" applyFill="1" applyBorder="1"/>
    <xf numFmtId="46" fontId="0" fillId="34" borderId="0" xfId="0" applyNumberFormat="1" applyFill="1" applyBorder="1"/>
    <xf numFmtId="0" fontId="0" fillId="34" borderId="11" xfId="0" applyFill="1" applyBorder="1"/>
    <xf numFmtId="0" fontId="0" fillId="34" borderId="0" xfId="0" applyFill="1" applyBorder="1"/>
    <xf numFmtId="2" fontId="0" fillId="34" borderId="0" xfId="0" applyNumberFormat="1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tabSelected="1" workbookViewId="0">
      <selection activeCell="AS8" sqref="AS8"/>
    </sheetView>
  </sheetViews>
  <sheetFormatPr baseColWidth="10" defaultRowHeight="15" x14ac:dyDescent="0.25"/>
  <cols>
    <col min="1" max="1" width="7.7109375" bestFit="1" customWidth="1"/>
    <col min="2" max="2" width="15.7109375" bestFit="1" customWidth="1"/>
    <col min="3" max="3" width="25.7109375" bestFit="1" customWidth="1"/>
    <col min="4" max="4" width="28.140625" bestFit="1" customWidth="1"/>
    <col min="5" max="5" width="9.28515625" bestFit="1" customWidth="1"/>
    <col min="6" max="6" width="18.28515625" style="1" hidden="1" customWidth="1"/>
    <col min="7" max="8" width="7.140625" style="11" hidden="1" customWidth="1"/>
    <col min="9" max="9" width="5.42578125" style="3" hidden="1" customWidth="1"/>
    <col min="10" max="10" width="6.5703125" style="1" hidden="1" customWidth="1"/>
    <col min="11" max="12" width="7.140625" style="11" hidden="1" customWidth="1"/>
    <col min="13" max="13" width="5.42578125" style="4" hidden="1" customWidth="1"/>
    <col min="14" max="14" width="7.140625" style="11" hidden="1" customWidth="1"/>
    <col min="15" max="15" width="7.42578125" style="11" hidden="1" customWidth="1"/>
    <col min="16" max="16" width="6.42578125" style="3" hidden="1" customWidth="1"/>
    <col min="17" max="17" width="6.5703125" style="1" hidden="1" customWidth="1"/>
    <col min="18" max="19" width="7.140625" style="11" hidden="1" customWidth="1"/>
    <col min="20" max="20" width="5.42578125" style="4" hidden="1" customWidth="1"/>
    <col min="21" max="21" width="7.140625" style="11" hidden="1" customWidth="1"/>
    <col min="22" max="22" width="7.42578125" style="11" hidden="1" customWidth="1"/>
    <col min="23" max="23" width="6.42578125" style="3" hidden="1" customWidth="1"/>
    <col min="24" max="24" width="6.5703125" style="1" hidden="1" customWidth="1"/>
    <col min="25" max="26" width="7.140625" style="11" hidden="1" customWidth="1"/>
    <col min="27" max="27" width="5.42578125" style="4" hidden="1" customWidth="1"/>
    <col min="28" max="28" width="7.140625" style="11" hidden="1" customWidth="1"/>
    <col min="29" max="29" width="7.42578125" style="11" hidden="1" customWidth="1"/>
    <col min="30" max="30" width="6.42578125" style="3" hidden="1" customWidth="1"/>
    <col min="31" max="31" width="6.5703125" style="1" hidden="1" customWidth="1"/>
    <col min="32" max="33" width="7.140625" style="11" bestFit="1" customWidth="1"/>
    <col min="34" max="34" width="5.42578125" style="4" bestFit="1" customWidth="1"/>
    <col min="35" max="35" width="6.5703125" style="2" bestFit="1" customWidth="1"/>
    <col min="36" max="36" width="10.5703125" style="2" bestFit="1" customWidth="1"/>
    <col min="37" max="37" width="8.140625" style="11" bestFit="1" customWidth="1"/>
    <col min="38" max="38" width="10.5703125" style="11" bestFit="1" customWidth="1"/>
    <col min="39" max="39" width="5.42578125" style="4" bestFit="1" customWidth="1"/>
  </cols>
  <sheetData>
    <row r="1" spans="1:39" s="6" customFormat="1" ht="15.75" thickBot="1" x14ac:dyDescent="0.3">
      <c r="A1" s="5" t="s">
        <v>204</v>
      </c>
      <c r="B1" s="6" t="s">
        <v>205</v>
      </c>
      <c r="C1" s="6" t="s">
        <v>206</v>
      </c>
      <c r="D1" s="6" t="s">
        <v>207</v>
      </c>
      <c r="E1" s="6" t="s">
        <v>208</v>
      </c>
      <c r="F1" s="7" t="s">
        <v>211</v>
      </c>
      <c r="G1" s="10" t="s">
        <v>209</v>
      </c>
      <c r="H1" s="10" t="s">
        <v>286</v>
      </c>
      <c r="I1" s="8" t="s">
        <v>210</v>
      </c>
      <c r="J1" s="7" t="s">
        <v>212</v>
      </c>
      <c r="K1" s="10" t="s">
        <v>213</v>
      </c>
      <c r="L1" s="10" t="s">
        <v>284</v>
      </c>
      <c r="M1" s="6" t="s">
        <v>214</v>
      </c>
      <c r="N1" s="10" t="s">
        <v>280</v>
      </c>
      <c r="O1" s="10" t="s">
        <v>285</v>
      </c>
      <c r="P1" s="8" t="s">
        <v>215</v>
      </c>
      <c r="Q1" s="7" t="s">
        <v>216</v>
      </c>
      <c r="R1" s="10" t="s">
        <v>217</v>
      </c>
      <c r="S1" s="10" t="s">
        <v>287</v>
      </c>
      <c r="T1" s="6" t="s">
        <v>218</v>
      </c>
      <c r="U1" s="10" t="s">
        <v>281</v>
      </c>
      <c r="V1" s="10" t="s">
        <v>288</v>
      </c>
      <c r="W1" s="8" t="s">
        <v>219</v>
      </c>
      <c r="X1" s="7" t="s">
        <v>220</v>
      </c>
      <c r="Y1" s="10" t="s">
        <v>221</v>
      </c>
      <c r="Z1" s="10" t="s">
        <v>289</v>
      </c>
      <c r="AA1" s="6" t="s">
        <v>223</v>
      </c>
      <c r="AB1" s="10" t="s">
        <v>282</v>
      </c>
      <c r="AC1" s="10" t="s">
        <v>290</v>
      </c>
      <c r="AD1" s="8" t="s">
        <v>222</v>
      </c>
      <c r="AE1" s="7" t="s">
        <v>224</v>
      </c>
      <c r="AF1" s="10" t="s">
        <v>225</v>
      </c>
      <c r="AG1" s="10" t="s">
        <v>291</v>
      </c>
      <c r="AH1" s="6" t="s">
        <v>226</v>
      </c>
      <c r="AI1" s="9" t="s">
        <v>227</v>
      </c>
      <c r="AJ1" s="9" t="s">
        <v>228</v>
      </c>
      <c r="AK1" s="10" t="s">
        <v>229</v>
      </c>
      <c r="AL1" s="10" t="s">
        <v>230</v>
      </c>
      <c r="AM1" s="6" t="s">
        <v>283</v>
      </c>
    </row>
    <row r="2" spans="1:39" x14ac:dyDescent="0.25">
      <c r="A2" t="s">
        <v>5</v>
      </c>
      <c r="B2" t="s">
        <v>6</v>
      </c>
      <c r="C2" t="s">
        <v>7</v>
      </c>
      <c r="D2" t="s">
        <v>8</v>
      </c>
      <c r="E2" t="s">
        <v>4</v>
      </c>
      <c r="F2" s="1" t="s">
        <v>231</v>
      </c>
      <c r="G2" s="11">
        <f>(ROUNDDOWN(_xlfn.NUMBERVALUE(TRIM(F2)),0)*60+MOD(_xlfn.NUMBERVALUE(TRIM(F2)),1)*100)/86400</f>
        <v>3.4479166666666665E-2</v>
      </c>
      <c r="H2" s="11">
        <f>G2-MIN(G:G)</f>
        <v>1.0185185185185158E-3</v>
      </c>
      <c r="I2" s="3">
        <v>2</v>
      </c>
      <c r="J2" s="1">
        <v>54.55</v>
      </c>
      <c r="K2" s="11">
        <f>(ROUNDDOWN(J2,0)*60+MOD(J2,1)*100)/86400</f>
        <v>3.8136574074074066E-2</v>
      </c>
      <c r="L2" s="11">
        <f>K2-MIN(K:K)</f>
        <v>5.3240740740739118E-4</v>
      </c>
      <c r="M2" s="4">
        <v>2</v>
      </c>
      <c r="N2" s="11">
        <f>K2+G2</f>
        <v>7.2615740740740731E-2</v>
      </c>
      <c r="O2" s="11">
        <f>N2-MIN(N:N)</f>
        <v>3.1249999999999334E-4</v>
      </c>
      <c r="P2" s="3">
        <f>_xlfn.RANK.EQ(N2,N:N,1)</f>
        <v>2</v>
      </c>
      <c r="Q2" s="1">
        <v>41.25</v>
      </c>
      <c r="R2" s="11">
        <f>(ROUNDDOWN(Q2,0)*60+MOD(Q2,1)*100)/86400</f>
        <v>2.8761574074074075E-2</v>
      </c>
      <c r="S2" s="11">
        <f>R2-MIN(R:R)</f>
        <v>6.504629629629631E-3</v>
      </c>
      <c r="T2" s="4">
        <v>10</v>
      </c>
      <c r="U2" s="11">
        <f>R2+N2</f>
        <v>0.10137731481481481</v>
      </c>
      <c r="V2" s="11">
        <f>U2-MIN(U:U)</f>
        <v>5.2430555555555564E-3</v>
      </c>
      <c r="W2" s="3">
        <f>_xlfn.RANK.EQ(U2,U:U,1)</f>
        <v>4</v>
      </c>
      <c r="X2" s="1">
        <v>49.51</v>
      </c>
      <c r="Y2" s="11">
        <f>(ROUNDDOWN(X2,0)*60+MOD(X2,1)*100)/86400</f>
        <v>3.4618055555555555E-2</v>
      </c>
      <c r="Z2" s="11">
        <f>Y2-MIN(Y:Y)</f>
        <v>1.1574074074074264E-4</v>
      </c>
      <c r="AA2" s="4">
        <v>2</v>
      </c>
      <c r="AB2" s="11">
        <f>Y2+U2</f>
        <v>0.13599537037037035</v>
      </c>
      <c r="AC2" s="11">
        <f>AB2-MIN(AB:AB)</f>
        <v>5.3587962962962921E-3</v>
      </c>
      <c r="AD2" s="3">
        <f>_xlfn.RANK.EQ(AB2,AB:AB,1)</f>
        <v>2</v>
      </c>
      <c r="AE2" s="1">
        <v>45.37</v>
      </c>
      <c r="AF2" s="11">
        <f>(ROUNDDOWN(AE2,0)*60+MOD(AE2,1)*100)/86400</f>
        <v>3.1678240740740736E-2</v>
      </c>
      <c r="AG2" s="11">
        <f>AF2-MIN(AF:AF)</f>
        <v>0</v>
      </c>
      <c r="AH2" s="4">
        <v>1</v>
      </c>
      <c r="AI2" s="2">
        <v>241.27</v>
      </c>
      <c r="AJ2" s="2">
        <v>7.22</v>
      </c>
      <c r="AK2" s="11">
        <f>AF2+AB2</f>
        <v>0.16767361111111109</v>
      </c>
      <c r="AL2" s="11">
        <f>AK2-MIN(AK:AK)</f>
        <v>5.115740740740754E-3</v>
      </c>
      <c r="AM2" s="3">
        <f>_xlfn.RANK.EQ(AK2,AK:AK,1)</f>
        <v>2</v>
      </c>
    </row>
    <row r="3" spans="1:39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s="1">
        <v>48.11</v>
      </c>
      <c r="G3" s="11">
        <f>(ROUNDDOWN(TRIM(F3),0)*60+MOD(TRIM(F3),1)*100)/86400</f>
        <v>3.3460648148148149E-2</v>
      </c>
      <c r="H3" s="11">
        <f>G3-MIN(G:G)</f>
        <v>0</v>
      </c>
      <c r="I3" s="3">
        <v>1</v>
      </c>
      <c r="J3" s="1">
        <v>55.56</v>
      </c>
      <c r="K3" s="11">
        <f>(ROUNDDOWN(J3,0)*60+MOD(J3,1)*100)/86400</f>
        <v>3.8842592592592595E-2</v>
      </c>
      <c r="L3" s="11">
        <f>K3-MIN(K:K)</f>
        <v>1.2384259259259206E-3</v>
      </c>
      <c r="M3" s="4">
        <v>3</v>
      </c>
      <c r="N3" s="11">
        <f>K3+G3</f>
        <v>7.2303240740740737E-2</v>
      </c>
      <c r="O3" s="11">
        <f>N3-MIN(N:N)</f>
        <v>0</v>
      </c>
      <c r="P3" s="3">
        <f>_xlfn.RANK.EQ(N3,N:N,1)</f>
        <v>1</v>
      </c>
      <c r="Q3" s="1">
        <v>34.19</v>
      </c>
      <c r="R3" s="11">
        <f>(ROUNDDOWN(Q3,0)*60+MOD(Q3,1)*100)/86400</f>
        <v>2.3831018518518519E-2</v>
      </c>
      <c r="S3" s="11">
        <f>R3-MIN(R:R)</f>
        <v>1.574074074074075E-3</v>
      </c>
      <c r="T3" s="4">
        <v>2</v>
      </c>
      <c r="U3" s="11">
        <f>R3+N3</f>
        <v>9.6134259259259253E-2</v>
      </c>
      <c r="V3" s="11">
        <f>U3-MIN(U:U)</f>
        <v>0</v>
      </c>
      <c r="W3" s="3">
        <f>_xlfn.RANK.EQ(U3,U:U,1)</f>
        <v>1</v>
      </c>
      <c r="X3" s="1">
        <v>49.41</v>
      </c>
      <c r="Y3" s="11">
        <f>(ROUNDDOWN(X3,0)*60+MOD(X3,1)*100)/86400</f>
        <v>3.4502314814814812E-2</v>
      </c>
      <c r="Z3" s="11">
        <f>Y3-MIN(Y:Y)</f>
        <v>0</v>
      </c>
      <c r="AA3" s="4">
        <f>_xlfn.RANK.EQ(Y3,Y:Y,1)</f>
        <v>1</v>
      </c>
      <c r="AB3" s="11">
        <f>Y3+U3</f>
        <v>0.13063657407407406</v>
      </c>
      <c r="AC3" s="11">
        <f>AB3-MIN(AB:AB)</f>
        <v>0</v>
      </c>
      <c r="AD3" s="3">
        <f>_xlfn.RANK.EQ(AB3,AB:AB,1)</f>
        <v>1</v>
      </c>
      <c r="AE3" s="1">
        <v>45.58</v>
      </c>
      <c r="AF3" s="11">
        <f>(ROUNDDOWN(AE3,0)*60+MOD(AE3,1)*100)/86400</f>
        <v>3.1921296296296295E-2</v>
      </c>
      <c r="AG3" s="11">
        <f>AF3-MIN(AF:AF)</f>
        <v>2.4305555555555886E-4</v>
      </c>
      <c r="AH3" s="4">
        <v>2</v>
      </c>
      <c r="AI3" s="2">
        <v>234.05</v>
      </c>
      <c r="AJ3" s="2">
        <v>0</v>
      </c>
      <c r="AK3" s="11">
        <f>AF3+AB3</f>
        <v>0.16255787037037034</v>
      </c>
      <c r="AL3" s="11">
        <f>AK3-MIN(AK:AK)</f>
        <v>0</v>
      </c>
      <c r="AM3" s="3">
        <f>_xlfn.RANK.EQ(AK3,AK:AK,1)</f>
        <v>1</v>
      </c>
    </row>
    <row r="4" spans="1:39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 t="s">
        <v>233</v>
      </c>
      <c r="G4" s="11">
        <f>(ROUNDDOWN(_xlfn.NUMBERVALUE(TRIM(F4)),0)*60+MOD(_xlfn.NUMBERVALUE(TRIM(F4)),1)*100)/86400</f>
        <v>3.5972222222222218E-2</v>
      </c>
      <c r="H4" s="11">
        <f>G4-MIN(G:G)</f>
        <v>2.5115740740740689E-3</v>
      </c>
      <c r="I4" s="3">
        <v>3</v>
      </c>
      <c r="J4" s="1">
        <v>54.09</v>
      </c>
      <c r="K4" s="11">
        <f>(ROUNDDOWN(J4,0)*60+MOD(J4,1)*100)/86400</f>
        <v>3.7604166666666675E-2</v>
      </c>
      <c r="L4" s="11">
        <f>K4-MIN(K:K)</f>
        <v>0</v>
      </c>
      <c r="M4" s="4">
        <v>1</v>
      </c>
      <c r="N4" s="11">
        <f>K4+G4</f>
        <v>7.3576388888888899E-2</v>
      </c>
      <c r="O4" s="11">
        <f>N4-MIN(N:N)</f>
        <v>1.2731481481481621E-3</v>
      </c>
      <c r="P4" s="3">
        <f>_xlfn.RANK.EQ(N4,N:N,1)</f>
        <v>3</v>
      </c>
      <c r="Q4" s="1">
        <v>37.14</v>
      </c>
      <c r="R4" s="11">
        <f>(ROUNDDOWN(Q4,0)*60+MOD(Q4,1)*100)/86400</f>
        <v>2.585648148148148E-2</v>
      </c>
      <c r="S4" s="11">
        <f>R4-MIN(R:R)</f>
        <v>3.5995370370370365E-3</v>
      </c>
      <c r="T4" s="4">
        <v>5</v>
      </c>
      <c r="U4" s="11">
        <f>R4+N4</f>
        <v>9.943287037037038E-2</v>
      </c>
      <c r="V4" s="11">
        <f>U4-MIN(U:U)</f>
        <v>3.2986111111111271E-3</v>
      </c>
      <c r="W4" s="3">
        <f>_xlfn.RANK.EQ(U4,U:U,1)</f>
        <v>2</v>
      </c>
      <c r="X4" s="1">
        <v>56.23</v>
      </c>
      <c r="Y4" s="11">
        <f>(ROUNDDOWN(X4,0)*60+MOD(X4,1)*100)/86400</f>
        <v>3.9155092592592589E-2</v>
      </c>
      <c r="Z4" s="11">
        <f>Y4-MIN(Y:Y)</f>
        <v>4.6527777777777765E-3</v>
      </c>
      <c r="AA4" s="4">
        <v>8</v>
      </c>
      <c r="AB4" s="11">
        <f>Y4+U4</f>
        <v>0.13858796296296297</v>
      </c>
      <c r="AC4" s="11">
        <f>AB4-MIN(AB:AB)</f>
        <v>7.9513888888889106E-3</v>
      </c>
      <c r="AD4" s="3">
        <f>_xlfn.RANK.EQ(AB4,AB:AB,1)</f>
        <v>4</v>
      </c>
      <c r="AE4" s="1">
        <v>50.32</v>
      </c>
      <c r="AF4" s="11">
        <f>(ROUNDDOWN(AE4,0)*60+MOD(AE4,1)*100)/86400</f>
        <v>3.5092592592592592E-2</v>
      </c>
      <c r="AG4" s="11">
        <f>AF4-MIN(AF:AF)</f>
        <v>3.4143518518518559E-3</v>
      </c>
      <c r="AH4" s="4">
        <v>3</v>
      </c>
      <c r="AI4" s="2">
        <v>250.06</v>
      </c>
      <c r="AJ4" s="2">
        <v>16.010000000000002</v>
      </c>
      <c r="AK4" s="11">
        <f>AF4+AB4</f>
        <v>0.17368055555555556</v>
      </c>
      <c r="AL4" s="11">
        <f>AK4-MIN(AK:AK)</f>
        <v>1.1122685185185222E-2</v>
      </c>
      <c r="AM4" s="3">
        <f>_xlfn.RANK.EQ(AK4,AK:AK,1)</f>
        <v>4</v>
      </c>
    </row>
    <row r="5" spans="1:39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s="1" t="s">
        <v>232</v>
      </c>
      <c r="G5" s="11">
        <f>(ROUNDDOWN(_xlfn.NUMBERVALUE(TRIM(F5)),0)*60+MOD(_xlfn.NUMBERVALUE(TRIM(F5)),1)*100)/86400</f>
        <v>3.6435185185185189E-2</v>
      </c>
      <c r="H5" s="11">
        <f>G5-MIN(G:G)</f>
        <v>2.9745370370370394E-3</v>
      </c>
      <c r="I5" s="3">
        <v>5</v>
      </c>
      <c r="J5" s="1">
        <v>60.33</v>
      </c>
      <c r="K5" s="11">
        <f>(ROUNDDOWN(J5,0)*60+MOD(J5,1)*100)/86400</f>
        <v>4.2048611111111113E-2</v>
      </c>
      <c r="L5" s="11">
        <f>K5-MIN(K:K)</f>
        <v>4.4444444444444384E-3</v>
      </c>
      <c r="M5" s="4">
        <v>5</v>
      </c>
      <c r="N5" s="11">
        <f>K5+G5</f>
        <v>7.8483796296296301E-2</v>
      </c>
      <c r="O5" s="11">
        <f>N5-MIN(N:N)</f>
        <v>6.1805555555555641E-3</v>
      </c>
      <c r="P5" s="3">
        <f>_xlfn.RANK.EQ(N5,N:N,1)</f>
        <v>4</v>
      </c>
      <c r="Q5" s="1">
        <v>32.03</v>
      </c>
      <c r="R5" s="11">
        <f>(ROUNDDOWN(Q5,0)*60+MOD(Q5,1)*100)/86400</f>
        <v>2.2256944444444444E-2</v>
      </c>
      <c r="S5" s="11">
        <f>R5-MIN(R:R)</f>
        <v>0</v>
      </c>
      <c r="T5" s="4">
        <v>1</v>
      </c>
      <c r="U5" s="11">
        <f>R5+N5</f>
        <v>0.10074074074074074</v>
      </c>
      <c r="V5" s="11">
        <f>U5-MIN(U:U)</f>
        <v>4.6064814814814892E-3</v>
      </c>
      <c r="W5" s="3">
        <f>_xlfn.RANK.EQ(U5,U:U,1)</f>
        <v>3</v>
      </c>
      <c r="X5" s="1">
        <v>51.01</v>
      </c>
      <c r="Y5" s="11">
        <f>(ROUNDDOWN(X5,0)*60+MOD(X5,1)*100)/86400</f>
        <v>3.5428240740740739E-2</v>
      </c>
      <c r="Z5" s="11">
        <f>Y5-MIN(Y:Y)</f>
        <v>9.2592592592592726E-4</v>
      </c>
      <c r="AA5" s="4">
        <v>3</v>
      </c>
      <c r="AB5" s="11">
        <f>Y5+U5</f>
        <v>0.13616898148148149</v>
      </c>
      <c r="AC5" s="11">
        <f>AB5-MIN(AB:AB)</f>
        <v>5.5324074074074303E-3</v>
      </c>
      <c r="AD5" s="3">
        <f>_xlfn.RANK.EQ(AB5,AB:AB,1)</f>
        <v>3</v>
      </c>
      <c r="AE5" s="1">
        <v>50.44</v>
      </c>
      <c r="AF5" s="11">
        <f>(ROUNDDOWN(AE5,0)*60+MOD(AE5,1)*100)/86400</f>
        <v>3.5231481481481482E-2</v>
      </c>
      <c r="AG5" s="11">
        <f>AF5-MIN(AF:AF)</f>
        <v>3.5532407407407457E-3</v>
      </c>
      <c r="AH5" s="4">
        <v>5</v>
      </c>
      <c r="AI5" s="2">
        <v>246.49</v>
      </c>
      <c r="AJ5" s="2">
        <v>12.44</v>
      </c>
      <c r="AK5" s="11">
        <f>AF5+AB5</f>
        <v>0.17140046296296296</v>
      </c>
      <c r="AL5" s="11">
        <f>AK5-MIN(AK:AK)</f>
        <v>8.8425925925926241E-3</v>
      </c>
      <c r="AM5" s="3">
        <f>_xlfn.RANK.EQ(AK5,AK:AK,1)</f>
        <v>3</v>
      </c>
    </row>
    <row r="6" spans="1:39" x14ac:dyDescent="0.25">
      <c r="A6" t="s">
        <v>19</v>
      </c>
      <c r="B6" t="s">
        <v>20</v>
      </c>
      <c r="C6" t="s">
        <v>21</v>
      </c>
      <c r="D6" t="s">
        <v>22</v>
      </c>
      <c r="E6" t="s">
        <v>13</v>
      </c>
      <c r="F6" s="1" t="s">
        <v>234</v>
      </c>
      <c r="G6" s="11">
        <f>(ROUNDDOWN(_xlfn.NUMBERVALUE(TRIM(F6)),0)*60+MOD(_xlfn.NUMBERVALUE(TRIM(F6)),1)*100)/86400</f>
        <v>3.9733796296296302E-2</v>
      </c>
      <c r="H6" s="11">
        <f>G6-MIN(G:G)</f>
        <v>6.2731481481481527E-3</v>
      </c>
      <c r="I6" s="3">
        <v>12</v>
      </c>
      <c r="J6" s="1">
        <v>63.29</v>
      </c>
      <c r="K6" s="11">
        <f>(ROUNDDOWN(J6,0)*60+MOD(J6,1)*100)/86400</f>
        <v>4.4085648148148152E-2</v>
      </c>
      <c r="L6" s="11">
        <f>K6-MIN(K:K)</f>
        <v>6.481481481481477E-3</v>
      </c>
      <c r="M6" s="4">
        <v>7</v>
      </c>
      <c r="N6" s="11">
        <f>K6+G6</f>
        <v>8.3819444444444446E-2</v>
      </c>
      <c r="O6" s="11">
        <f>N6-MIN(N:N)</f>
        <v>1.1516203703703709E-2</v>
      </c>
      <c r="P6" s="3">
        <f>_xlfn.RANK.EQ(N6,N:N,1)</f>
        <v>7</v>
      </c>
      <c r="Q6" s="1">
        <v>38.270000000000003</v>
      </c>
      <c r="R6" s="11">
        <f>(ROUNDDOWN(Q6,0)*60+MOD(Q6,1)*100)/86400</f>
        <v>2.6701388888888893E-2</v>
      </c>
      <c r="S6" s="11">
        <f>R6-MIN(R:R)</f>
        <v>4.4444444444444488E-3</v>
      </c>
      <c r="T6" s="4">
        <v>6</v>
      </c>
      <c r="U6" s="11">
        <f>R6+N6</f>
        <v>0.11052083333333335</v>
      </c>
      <c r="V6" s="11">
        <f>U6-MIN(U:U)</f>
        <v>1.4386574074074093E-2</v>
      </c>
      <c r="W6" s="3">
        <f>_xlfn.RANK.EQ(U6,U:U,1)</f>
        <v>6</v>
      </c>
      <c r="X6" s="1">
        <v>54.33</v>
      </c>
      <c r="Y6" s="11">
        <f>(ROUNDDOWN(X6,0)*60+MOD(X6,1)*100)/86400</f>
        <v>3.7881944444444447E-2</v>
      </c>
      <c r="Z6" s="11">
        <f>Y6-MIN(Y:Y)</f>
        <v>3.3796296296296352E-3</v>
      </c>
      <c r="AA6" s="4">
        <v>6</v>
      </c>
      <c r="AB6" s="11">
        <f>Y6+U6</f>
        <v>0.1484027777777778</v>
      </c>
      <c r="AC6" s="11">
        <f>AB6-MIN(AB:AB)</f>
        <v>1.7766203703703742E-2</v>
      </c>
      <c r="AD6" s="3">
        <f>_xlfn.RANK.EQ(AB6,AB:AB,1)</f>
        <v>5</v>
      </c>
      <c r="AE6" s="1">
        <v>53.44</v>
      </c>
      <c r="AF6" s="11">
        <f>(ROUNDDOWN(AE6,0)*60+MOD(AE6,1)*100)/86400</f>
        <v>3.7314814814814815E-2</v>
      </c>
      <c r="AG6" s="11">
        <f>AF6-MIN(AF:AF)</f>
        <v>5.6365740740740786E-3</v>
      </c>
      <c r="AH6" s="4">
        <v>6</v>
      </c>
      <c r="AI6" s="2">
        <v>267.26</v>
      </c>
      <c r="AJ6" s="2">
        <v>33.21</v>
      </c>
      <c r="AK6" s="11">
        <f>AF6+AB6</f>
        <v>0.18571759259259263</v>
      </c>
      <c r="AL6" s="11">
        <f>AK6-MIN(AK:AK)</f>
        <v>2.315972222222229E-2</v>
      </c>
      <c r="AM6" s="3">
        <f>_xlfn.RANK.EQ(AK6,AK:AK,1)</f>
        <v>5</v>
      </c>
    </row>
    <row r="7" spans="1:39" x14ac:dyDescent="0.25">
      <c r="A7" t="s">
        <v>23</v>
      </c>
      <c r="B7" t="s">
        <v>24</v>
      </c>
      <c r="C7" t="s">
        <v>25</v>
      </c>
      <c r="D7" t="s">
        <v>26</v>
      </c>
      <c r="E7" t="s">
        <v>27</v>
      </c>
      <c r="F7" s="1" t="s">
        <v>235</v>
      </c>
      <c r="G7" s="11">
        <f>(ROUNDDOWN(_xlfn.NUMBERVALUE(TRIM(F7)),0)*60+MOD(_xlfn.NUMBERVALUE(TRIM(F7)),1)*100)/86400</f>
        <v>4.0451388888888891E-2</v>
      </c>
      <c r="H7" s="11">
        <f>G7-MIN(G:G)</f>
        <v>6.9907407407407418E-3</v>
      </c>
      <c r="I7" s="3">
        <v>14</v>
      </c>
      <c r="J7" s="1">
        <v>65.22</v>
      </c>
      <c r="K7" s="11">
        <f>(ROUNDDOWN(J7,0)*60+MOD(J7,1)*100)/86400</f>
        <v>4.5393518518518521E-2</v>
      </c>
      <c r="L7" s="11">
        <f>K7-MIN(K:K)</f>
        <v>7.7893518518518459E-3</v>
      </c>
      <c r="M7" s="4">
        <v>10</v>
      </c>
      <c r="N7" s="11">
        <f>K7+G7</f>
        <v>8.5844907407407411E-2</v>
      </c>
      <c r="O7" s="11">
        <f>N7-MIN(N:N)</f>
        <v>1.3541666666666674E-2</v>
      </c>
      <c r="P7" s="3">
        <f>_xlfn.RANK.EQ(N7,N:N,1)</f>
        <v>10</v>
      </c>
      <c r="Q7" s="1">
        <v>36.5</v>
      </c>
      <c r="R7" s="11">
        <f>(ROUNDDOWN(Q7,0)*60+MOD(Q7,1)*100)/86400</f>
        <v>2.5578703703703704E-2</v>
      </c>
      <c r="S7" s="11">
        <f>R7-MIN(R:R)</f>
        <v>3.3217592592592604E-3</v>
      </c>
      <c r="T7" s="4">
        <v>3</v>
      </c>
      <c r="U7" s="11">
        <f>R7+N7</f>
        <v>0.11142361111111111</v>
      </c>
      <c r="V7" s="11">
        <f>U7-MIN(U:U)</f>
        <v>1.528935185185186E-2</v>
      </c>
      <c r="W7" s="3">
        <f>_xlfn.RANK.EQ(U7,U:U,1)</f>
        <v>7</v>
      </c>
      <c r="X7" s="1">
        <v>58.2</v>
      </c>
      <c r="Y7" s="11">
        <f>(ROUNDDOWN(X7,0)*60+MOD(X7,1)*100)/86400</f>
        <v>4.0509259259259266E-2</v>
      </c>
      <c r="Z7" s="11">
        <f>Y7-MIN(Y:Y)</f>
        <v>6.0069444444444536E-3</v>
      </c>
      <c r="AA7" s="4">
        <v>12</v>
      </c>
      <c r="AB7" s="11">
        <f>Y7+U7</f>
        <v>0.15193287037037037</v>
      </c>
      <c r="AC7" s="11">
        <f>AB7-MIN(AB:AB)</f>
        <v>2.1296296296296313E-2</v>
      </c>
      <c r="AD7" s="3">
        <f>_xlfn.RANK.EQ(AB7,AB:AB,1)</f>
        <v>8</v>
      </c>
      <c r="AE7" s="1">
        <v>57.04</v>
      </c>
      <c r="AF7" s="11">
        <f>(ROUNDDOWN(AE7,0)*60+MOD(AE7,1)*100)/86400</f>
        <v>3.9629629629629633E-2</v>
      </c>
      <c r="AG7" s="11">
        <f>AF7-MIN(AF:AF)</f>
        <v>7.9513888888888967E-3</v>
      </c>
      <c r="AH7" s="4">
        <v>7</v>
      </c>
      <c r="AI7" s="2">
        <v>275.51</v>
      </c>
      <c r="AJ7" s="2">
        <v>41.46</v>
      </c>
      <c r="AK7" s="11">
        <f>AF7+AB7</f>
        <v>0.1915625</v>
      </c>
      <c r="AL7" s="11">
        <f>AK7-MIN(AK:AK)</f>
        <v>2.9004629629629658E-2</v>
      </c>
      <c r="AM7" s="3">
        <f>_xlfn.RANK.EQ(AK7,AK:AK,1)</f>
        <v>6</v>
      </c>
    </row>
    <row r="8" spans="1:39" x14ac:dyDescent="0.25">
      <c r="A8" t="s">
        <v>41</v>
      </c>
      <c r="B8" t="s">
        <v>42</v>
      </c>
      <c r="C8" t="s">
        <v>43</v>
      </c>
      <c r="D8" t="s">
        <v>44</v>
      </c>
      <c r="E8" t="s">
        <v>27</v>
      </c>
      <c r="F8" s="1" t="s">
        <v>239</v>
      </c>
      <c r="G8" s="11">
        <f>(ROUNDDOWN(_xlfn.NUMBERVALUE(TRIM(F8)),0)*60+MOD(_xlfn.NUMBERVALUE(TRIM(F8)),1)*100)/86400</f>
        <v>3.8703703703703705E-2</v>
      </c>
      <c r="H8" s="11">
        <f>G8-MIN(G:G)</f>
        <v>5.2430555555555564E-3</v>
      </c>
      <c r="I8" s="3">
        <v>7</v>
      </c>
      <c r="J8" s="1">
        <v>69.05</v>
      </c>
      <c r="K8" s="11">
        <f>(ROUNDDOWN(J8,0)*60+MOD(J8,1)*100)/86400</f>
        <v>4.7974537037037038E-2</v>
      </c>
      <c r="L8" s="11">
        <f>K8-MIN(K:K)</f>
        <v>1.0370370370370363E-2</v>
      </c>
      <c r="M8" s="4">
        <v>18</v>
      </c>
      <c r="N8" s="11">
        <f>K8+G8</f>
        <v>8.6678240740740736E-2</v>
      </c>
      <c r="O8" s="11">
        <f>N8-MIN(N:N)</f>
        <v>1.4374999999999999E-2</v>
      </c>
      <c r="P8" s="3">
        <f>_xlfn.RANK.EQ(N8,N:N,1)</f>
        <v>12</v>
      </c>
      <c r="Q8" s="1">
        <v>42.12</v>
      </c>
      <c r="R8" s="11">
        <f>(ROUNDDOWN(Q8,0)*60+MOD(Q8,1)*100)/86400</f>
        <v>2.930555555555555E-2</v>
      </c>
      <c r="S8" s="11">
        <f>R8-MIN(R:R)</f>
        <v>7.0486111111111062E-3</v>
      </c>
      <c r="T8" s="4">
        <v>12</v>
      </c>
      <c r="U8" s="11">
        <f>R8+N8</f>
        <v>0.11598379629629629</v>
      </c>
      <c r="V8" s="11">
        <f>U8-MIN(U:U)</f>
        <v>1.9849537037037041E-2</v>
      </c>
      <c r="W8" s="3">
        <f>_xlfn.RANK.EQ(U8,U:U,1)</f>
        <v>11</v>
      </c>
      <c r="X8" s="1">
        <v>57.45</v>
      </c>
      <c r="Y8" s="11">
        <f>(ROUNDDOWN(X8,0)*60+MOD(X8,1)*100)/86400</f>
        <v>4.010416666666667E-2</v>
      </c>
      <c r="Z8" s="11">
        <f>Y8-MIN(Y:Y)</f>
        <v>5.6018518518518579E-3</v>
      </c>
      <c r="AA8" s="4">
        <v>11</v>
      </c>
      <c r="AB8" s="11">
        <f>Y8+U8</f>
        <v>0.15608796296296296</v>
      </c>
      <c r="AC8" s="11">
        <f>AB8-MIN(AB:AB)</f>
        <v>2.5451388888888898E-2</v>
      </c>
      <c r="AD8" s="3">
        <f>_xlfn.RANK.EQ(AB8,AB:AB,1)</f>
        <v>11</v>
      </c>
      <c r="AE8" s="1">
        <v>58.24</v>
      </c>
      <c r="AF8" s="11">
        <f>(ROUNDDOWN(AE8,0)*60+MOD(AE8,1)*100)/86400</f>
        <v>4.0555555555555553E-2</v>
      </c>
      <c r="AG8" s="11">
        <f>AF8-MIN(AF:AF)</f>
        <v>8.877314814814817E-3</v>
      </c>
      <c r="AH8" s="4">
        <v>8</v>
      </c>
      <c r="AI8" s="2">
        <v>283.10000000000002</v>
      </c>
      <c r="AJ8" s="2">
        <v>49.05</v>
      </c>
      <c r="AK8" s="11">
        <f>AF8+AB8</f>
        <v>0.19664351851851852</v>
      </c>
      <c r="AL8" s="11">
        <f>AK8-MIN(AK:AK)</f>
        <v>3.4085648148148184E-2</v>
      </c>
      <c r="AM8" s="3">
        <f>_xlfn.RANK.EQ(AK8,AK:AK,1)</f>
        <v>10</v>
      </c>
    </row>
    <row r="9" spans="1:39" x14ac:dyDescent="0.25">
      <c r="A9" t="s">
        <v>36</v>
      </c>
      <c r="B9" t="s">
        <v>37</v>
      </c>
      <c r="C9" t="s">
        <v>38</v>
      </c>
      <c r="D9" t="s">
        <v>39</v>
      </c>
      <c r="E9" t="s">
        <v>40</v>
      </c>
      <c r="F9" s="1" t="s">
        <v>238</v>
      </c>
      <c r="G9" s="11">
        <f>(ROUNDDOWN(_xlfn.NUMBERVALUE(TRIM(F9)),0)*60+MOD(_xlfn.NUMBERVALUE(TRIM(F9)),1)*100)/86400</f>
        <v>3.8553240740740742E-2</v>
      </c>
      <c r="H9" s="11">
        <f>G9-MIN(G:G)</f>
        <v>5.092592592592593E-3</v>
      </c>
      <c r="I9" s="3">
        <v>6</v>
      </c>
      <c r="J9" s="1">
        <v>64.2</v>
      </c>
      <c r="K9" s="11">
        <f>(ROUNDDOWN(J9,0)*60+MOD(J9,1)*100)/86400</f>
        <v>4.4675925925925931E-2</v>
      </c>
      <c r="L9" s="11">
        <f>K9-MIN(K:K)</f>
        <v>7.0717592592592568E-3</v>
      </c>
      <c r="M9" s="4">
        <v>8</v>
      </c>
      <c r="N9" s="11">
        <f>K9+G9</f>
        <v>8.3229166666666674E-2</v>
      </c>
      <c r="O9" s="11">
        <f>N9-MIN(N:N)</f>
        <v>1.0925925925925936E-2</v>
      </c>
      <c r="P9" s="3">
        <f>_xlfn.RANK.EQ(N9,N:N,1)</f>
        <v>6</v>
      </c>
      <c r="Q9" s="1">
        <v>42.47</v>
      </c>
      <c r="R9" s="11">
        <f>(ROUNDDOWN(Q9,0)*60+MOD(Q9,1)*100)/86400</f>
        <v>2.9710648148148149E-2</v>
      </c>
      <c r="S9" s="11">
        <f>R9-MIN(R:R)</f>
        <v>7.4537037037037054E-3</v>
      </c>
      <c r="T9" s="4">
        <v>14</v>
      </c>
      <c r="U9" s="11">
        <f>R9+N9</f>
        <v>0.11293981481481483</v>
      </c>
      <c r="V9" s="11">
        <f>U9-MIN(U:U)</f>
        <v>1.6805555555555574E-2</v>
      </c>
      <c r="W9" s="3">
        <f>_xlfn.RANK.EQ(U9,U:U,1)</f>
        <v>8</v>
      </c>
      <c r="X9" s="1">
        <v>57.29</v>
      </c>
      <c r="Y9" s="11">
        <f>(ROUNDDOWN(X9,0)*60+MOD(X9,1)*100)/86400</f>
        <v>3.9918981481481479E-2</v>
      </c>
      <c r="Z9" s="11">
        <f>Y9-MIN(Y:Y)</f>
        <v>5.4166666666666669E-3</v>
      </c>
      <c r="AA9" s="4">
        <v>9</v>
      </c>
      <c r="AB9" s="11">
        <f>Y9+U9</f>
        <v>0.15285879629629631</v>
      </c>
      <c r="AC9" s="11">
        <f>AB9-MIN(AB:AB)</f>
        <v>2.2222222222222254E-2</v>
      </c>
      <c r="AD9" s="3">
        <f>_xlfn.RANK.EQ(AB9,AB:AB,1)</f>
        <v>9</v>
      </c>
      <c r="AE9" s="1">
        <v>59.2</v>
      </c>
      <c r="AF9" s="11">
        <f>(ROUNDDOWN(AE9,0)*60+MOD(AE9,1)*100)/86400</f>
        <v>4.1203703703703708E-2</v>
      </c>
      <c r="AG9" s="11">
        <f>AF9-MIN(AF:AF)</f>
        <v>9.5254629629629717E-3</v>
      </c>
      <c r="AH9" s="4">
        <v>10</v>
      </c>
      <c r="AI9" s="2">
        <v>279.27</v>
      </c>
      <c r="AJ9" s="2">
        <v>45.22</v>
      </c>
      <c r="AK9" s="11">
        <f>AF9+AB9</f>
        <v>0.19406250000000003</v>
      </c>
      <c r="AL9" s="11">
        <f>AK9-MIN(AK:AK)</f>
        <v>3.1504629629629688E-2</v>
      </c>
      <c r="AM9" s="3">
        <f>_xlfn.RANK.EQ(AK9,AK:AK,1)</f>
        <v>9</v>
      </c>
    </row>
    <row r="10" spans="1:39" x14ac:dyDescent="0.25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 s="1" t="s">
        <v>242</v>
      </c>
      <c r="G10" s="11">
        <f>(ROUNDDOWN(_xlfn.NUMBERVALUE(TRIM(F10)),0)*60+MOD(_xlfn.NUMBERVALUE(TRIM(F10)),1)*100)/86400</f>
        <v>3.9247685185185184E-2</v>
      </c>
      <c r="H10" s="11">
        <f>G10-MIN(G:G)</f>
        <v>5.787037037037035E-3</v>
      </c>
      <c r="I10" s="3">
        <v>9</v>
      </c>
      <c r="J10" s="1">
        <v>67.14</v>
      </c>
      <c r="K10" s="11">
        <f>(ROUNDDOWN(J10,0)*60+MOD(J10,1)*100)/86400</f>
        <v>4.6689814814814816E-2</v>
      </c>
      <c r="L10" s="11">
        <f>K10-MIN(K:K)</f>
        <v>9.0856481481481413E-3</v>
      </c>
      <c r="M10" s="4">
        <v>14</v>
      </c>
      <c r="N10" s="11">
        <f>K10+G10</f>
        <v>8.59375E-2</v>
      </c>
      <c r="O10" s="11">
        <f>N10-MIN(N:N)</f>
        <v>1.3634259259259263E-2</v>
      </c>
      <c r="P10" s="3">
        <f>_xlfn.RANK.EQ(N10,N:N,1)</f>
        <v>11</v>
      </c>
      <c r="Q10" s="1">
        <v>48.26</v>
      </c>
      <c r="R10" s="11">
        <f>(ROUNDDOWN(Q10,0)*60+MOD(Q10,1)*100)/86400</f>
        <v>3.363425925925926E-2</v>
      </c>
      <c r="S10" s="11">
        <f>R10-MIN(R:R)</f>
        <v>1.1377314814814816E-2</v>
      </c>
      <c r="T10" s="4">
        <v>23</v>
      </c>
      <c r="U10" s="11">
        <f>R10+N10</f>
        <v>0.11957175925925925</v>
      </c>
      <c r="V10" s="11">
        <f>U10-MIN(U:U)</f>
        <v>2.34375E-2</v>
      </c>
      <c r="W10" s="3">
        <f>_xlfn.RANK.EQ(U10,U:U,1)</f>
        <v>15</v>
      </c>
      <c r="X10" s="1">
        <v>57.3</v>
      </c>
      <c r="Y10" s="11">
        <f>(ROUNDDOWN(X10,0)*60+MOD(X10,1)*100)/86400</f>
        <v>3.9930555555555552E-2</v>
      </c>
      <c r="Z10" s="11">
        <f>Y10-MIN(Y:Y)</f>
        <v>5.4282407407407404E-3</v>
      </c>
      <c r="AA10" s="4">
        <v>10</v>
      </c>
      <c r="AB10" s="11">
        <f>Y10+U10</f>
        <v>0.15950231481481481</v>
      </c>
      <c r="AC10" s="11">
        <f>AB10-MIN(AB:AB)</f>
        <v>2.8865740740740747E-2</v>
      </c>
      <c r="AD10" s="3">
        <f>_xlfn.RANK.EQ(AB10,AB:AB,1)</f>
        <v>13</v>
      </c>
      <c r="AE10" s="1">
        <v>59.41</v>
      </c>
      <c r="AF10" s="11">
        <f>(ROUNDDOWN(AE10,0)*60+MOD(AE10,1)*100)/86400</f>
        <v>4.1446759259259253E-2</v>
      </c>
      <c r="AG10" s="11">
        <f>AF10-MIN(AF:AF)</f>
        <v>9.7685185185185167E-3</v>
      </c>
      <c r="AH10" s="4">
        <v>11</v>
      </c>
      <c r="AI10" s="2">
        <v>289.22000000000003</v>
      </c>
      <c r="AJ10" s="2">
        <v>55.17</v>
      </c>
      <c r="AK10" s="11">
        <f>AF10+AB10</f>
        <v>0.20094907407407406</v>
      </c>
      <c r="AL10" s="11">
        <f>AK10-MIN(AK:AK)</f>
        <v>3.8391203703703719E-2</v>
      </c>
      <c r="AM10" s="3">
        <f>_xlfn.RANK.EQ(AK10,AK:AK,1)</f>
        <v>13</v>
      </c>
    </row>
    <row r="11" spans="1:39" x14ac:dyDescent="0.25">
      <c r="A11" t="s">
        <v>28</v>
      </c>
      <c r="B11" t="s">
        <v>29</v>
      </c>
      <c r="C11" t="s">
        <v>30</v>
      </c>
      <c r="D11" t="s">
        <v>31</v>
      </c>
      <c r="E11" t="s">
        <v>32</v>
      </c>
      <c r="F11" s="1" t="s">
        <v>236</v>
      </c>
      <c r="G11" s="11">
        <f>(ROUNDDOWN(_xlfn.NUMBERVALUE(TRIM(F11)),0)*60+MOD(_xlfn.NUMBERVALUE(TRIM(F11)),1)*100)/86400</f>
        <v>4.1944444444444444E-2</v>
      </c>
      <c r="H11" s="11">
        <f>G11-MIN(G:G)</f>
        <v>8.4837962962962948E-3</v>
      </c>
      <c r="I11" s="3">
        <v>17</v>
      </c>
      <c r="J11" s="1">
        <v>61.58</v>
      </c>
      <c r="K11" s="11">
        <f>(ROUNDDOWN(J11,0)*60+MOD(J11,1)*100)/86400</f>
        <v>4.3032407407407408E-2</v>
      </c>
      <c r="L11" s="11">
        <f>K11-MIN(K:K)</f>
        <v>5.4282407407407335E-3</v>
      </c>
      <c r="M11" s="4">
        <v>6</v>
      </c>
      <c r="N11" s="11">
        <f>K11+G11</f>
        <v>8.4976851851851859E-2</v>
      </c>
      <c r="O11" s="11">
        <f>N11-MIN(N:N)</f>
        <v>1.2673611111111122E-2</v>
      </c>
      <c r="P11" s="3">
        <f>_xlfn.RANK.EQ(N11,N:N,1)</f>
        <v>8</v>
      </c>
      <c r="Q11" s="1">
        <v>41.24</v>
      </c>
      <c r="R11" s="11">
        <f>(ROUNDDOWN(Q11,0)*60+MOD(Q11,1)*100)/86400</f>
        <v>2.8750000000000001E-2</v>
      </c>
      <c r="S11" s="11">
        <f>R11-MIN(R:R)</f>
        <v>6.4930555555555575E-3</v>
      </c>
      <c r="T11" s="4">
        <v>9</v>
      </c>
      <c r="U11" s="11">
        <f>R11+N11</f>
        <v>0.11372685185185186</v>
      </c>
      <c r="V11" s="11">
        <f>U11-MIN(U:U)</f>
        <v>1.7592592592592604E-2</v>
      </c>
      <c r="W11" s="3">
        <f>_xlfn.RANK.EQ(U11,U:U,1)</f>
        <v>9</v>
      </c>
      <c r="X11" s="1">
        <v>53.24</v>
      </c>
      <c r="Y11" s="11">
        <f>(ROUNDDOWN(X11,0)*60+MOD(X11,1)*100)/86400</f>
        <v>3.7083333333333336E-2</v>
      </c>
      <c r="Z11" s="11">
        <f>Y11-MIN(Y:Y)</f>
        <v>2.5810185185185242E-3</v>
      </c>
      <c r="AA11" s="4">
        <v>4</v>
      </c>
      <c r="AB11" s="11">
        <f>Y11+U11</f>
        <v>0.15081018518518519</v>
      </c>
      <c r="AC11" s="11">
        <f>AB11-MIN(AB:AB)</f>
        <v>2.0173611111111128E-2</v>
      </c>
      <c r="AD11" s="3">
        <f>_xlfn.RANK.EQ(AB11,AB:AB,1)</f>
        <v>7</v>
      </c>
      <c r="AE11" s="1">
        <v>60.11</v>
      </c>
      <c r="AF11" s="11">
        <f>(ROUNDDOWN(AE11,0)*60+MOD(AE11,1)*100)/86400</f>
        <v>4.1793981481481481E-2</v>
      </c>
      <c r="AG11" s="11">
        <f>AF11-MIN(AF:AF)</f>
        <v>1.0115740740740745E-2</v>
      </c>
      <c r="AH11" s="4">
        <v>12</v>
      </c>
      <c r="AI11" s="2">
        <v>277.20999999999998</v>
      </c>
      <c r="AJ11" s="2">
        <v>43.16</v>
      </c>
      <c r="AK11" s="11">
        <f>AF11+AB11</f>
        <v>0.19260416666666666</v>
      </c>
      <c r="AL11" s="11">
        <f>AK11-MIN(AK:AK)</f>
        <v>3.0046296296296321E-2</v>
      </c>
      <c r="AM11" s="3">
        <f>_xlfn.RANK.EQ(AK11,AK:AK,1)</f>
        <v>7</v>
      </c>
    </row>
    <row r="12" spans="1:39" x14ac:dyDescent="0.25">
      <c r="A12" t="s">
        <v>48</v>
      </c>
      <c r="B12" t="s">
        <v>49</v>
      </c>
      <c r="C12" t="s">
        <v>50</v>
      </c>
      <c r="D12" t="s">
        <v>51</v>
      </c>
      <c r="E12" t="s">
        <v>52</v>
      </c>
      <c r="F12" s="1" t="s">
        <v>241</v>
      </c>
      <c r="G12" s="11">
        <f>(ROUNDDOWN(_xlfn.NUMBERVALUE(TRIM(F12)),0)*60+MOD(_xlfn.NUMBERVALUE(TRIM(F12)),1)*100)/86400</f>
        <v>3.9525462962962957E-2</v>
      </c>
      <c r="H12" s="11">
        <f>G12-MIN(G:G)</f>
        <v>6.0648148148148076E-3</v>
      </c>
      <c r="I12" s="3">
        <v>11</v>
      </c>
      <c r="J12" s="1">
        <v>69.3</v>
      </c>
      <c r="K12" s="11">
        <f>(ROUNDDOWN(J12,0)*60+MOD(J12,1)*100)/86400</f>
        <v>4.8263888888888891E-2</v>
      </c>
      <c r="L12" s="11">
        <f>K12-MIN(K:K)</f>
        <v>1.0659722222222216E-2</v>
      </c>
      <c r="M12" s="4">
        <v>20</v>
      </c>
      <c r="N12" s="11">
        <f>K12+G12</f>
        <v>8.7789351851851855E-2</v>
      </c>
      <c r="O12" s="11">
        <f>N12-MIN(N:N)</f>
        <v>1.5486111111111117E-2</v>
      </c>
      <c r="P12" s="3">
        <f>_xlfn.RANK.EQ(N12,N:N,1)</f>
        <v>14</v>
      </c>
      <c r="Q12" s="1">
        <v>41.53</v>
      </c>
      <c r="R12" s="11">
        <f>(ROUNDDOWN(Q12,0)*60+MOD(Q12,1)*100)/86400</f>
        <v>2.9085648148148149E-2</v>
      </c>
      <c r="S12" s="11">
        <f>R12-MIN(R:R)</f>
        <v>6.8287037037037049E-3</v>
      </c>
      <c r="T12" s="4">
        <v>11</v>
      </c>
      <c r="U12" s="11">
        <f>R12+N12</f>
        <v>0.11687500000000001</v>
      </c>
      <c r="V12" s="11">
        <f>U12-MIN(U:U)</f>
        <v>2.0740740740740754E-2</v>
      </c>
      <c r="W12" s="3">
        <f>_xlfn.RANK.EQ(U12,U:U,1)</f>
        <v>13</v>
      </c>
      <c r="X12" s="1">
        <v>58.34</v>
      </c>
      <c r="Y12" s="11">
        <f>(ROUNDDOWN(X12,0)*60+MOD(X12,1)*100)/86400</f>
        <v>4.0671296296296303E-2</v>
      </c>
      <c r="Z12" s="11">
        <f>Y12-MIN(Y:Y)</f>
        <v>6.1689814814814906E-3</v>
      </c>
      <c r="AA12" s="4">
        <v>13</v>
      </c>
      <c r="AB12" s="11">
        <f>Y12+U12</f>
        <v>0.1575462962962963</v>
      </c>
      <c r="AC12" s="11">
        <f>AB12-MIN(AB:AB)</f>
        <v>2.6909722222222238E-2</v>
      </c>
      <c r="AD12" s="3">
        <f>_xlfn.RANK.EQ(AB12,AB:AB,1)</f>
        <v>12</v>
      </c>
      <c r="AE12" s="1">
        <v>61.53</v>
      </c>
      <c r="AF12" s="11">
        <f>(ROUNDDOWN(AE12,0)*60+MOD(AE12,1)*100)/86400</f>
        <v>4.297453703703704E-2</v>
      </c>
      <c r="AG12" s="11">
        <f>AF12-MIN(AF:AF)</f>
        <v>1.1296296296296304E-2</v>
      </c>
      <c r="AH12" s="4">
        <v>13</v>
      </c>
      <c r="AI12" s="2">
        <v>288.45</v>
      </c>
      <c r="AJ12" s="2">
        <v>54.4</v>
      </c>
      <c r="AK12" s="11">
        <f>AF12+AB12</f>
        <v>0.20052083333333334</v>
      </c>
      <c r="AL12" s="11">
        <f>AK12-MIN(AK:AK)</f>
        <v>3.7962962962963004E-2</v>
      </c>
      <c r="AM12" s="3">
        <f>_xlfn.RANK.EQ(AK12,AK:AK,1)</f>
        <v>12</v>
      </c>
    </row>
    <row r="13" spans="1:39" x14ac:dyDescent="0.25">
      <c r="A13" t="s">
        <v>63</v>
      </c>
      <c r="B13" t="s">
        <v>64</v>
      </c>
      <c r="C13" t="s">
        <v>65</v>
      </c>
      <c r="D13" t="s">
        <v>66</v>
      </c>
      <c r="E13" t="s">
        <v>27</v>
      </c>
      <c r="F13" s="1" t="s">
        <v>244</v>
      </c>
      <c r="G13" s="11">
        <f>(ROUNDDOWN(_xlfn.NUMBERVALUE(TRIM(F13)),0)*60+MOD(_xlfn.NUMBERVALUE(TRIM(F13)),1)*100)/86400</f>
        <v>4.0208333333333332E-2</v>
      </c>
      <c r="H13" s="11">
        <f>G13-MIN(G:G)</f>
        <v>6.747685185185183E-3</v>
      </c>
      <c r="I13" s="3">
        <v>13</v>
      </c>
      <c r="J13" s="1">
        <v>68.33</v>
      </c>
      <c r="K13" s="11">
        <f>(ROUNDDOWN(J13,0)*60+MOD(J13,1)*100)/86400</f>
        <v>4.760416666666667E-2</v>
      </c>
      <c r="L13" s="11">
        <f>K13-MIN(K:K)</f>
        <v>9.999999999999995E-3</v>
      </c>
      <c r="M13" s="4">
        <v>17</v>
      </c>
      <c r="N13" s="11">
        <f>K13+G13</f>
        <v>8.7812500000000002E-2</v>
      </c>
      <c r="O13" s="11">
        <f>N13-MIN(N:N)</f>
        <v>1.5509259259259264E-2</v>
      </c>
      <c r="P13" s="3">
        <f>_xlfn.RANK.EQ(N13,N:N,1)</f>
        <v>15</v>
      </c>
      <c r="Q13" s="1">
        <v>46.49</v>
      </c>
      <c r="R13" s="11">
        <f>(ROUNDDOWN(Q13,0)*60+MOD(Q13,1)*100)/86400</f>
        <v>3.2511574074074075E-2</v>
      </c>
      <c r="S13" s="11">
        <f>R13-MIN(R:R)</f>
        <v>1.0254629629629631E-2</v>
      </c>
      <c r="T13" s="4">
        <v>21</v>
      </c>
      <c r="U13" s="11">
        <f>R13+N13</f>
        <v>0.12032407407407408</v>
      </c>
      <c r="V13" s="11">
        <f>U13-MIN(U:U)</f>
        <v>2.4189814814814831E-2</v>
      </c>
      <c r="W13" s="3">
        <f>_xlfn.RANK.EQ(U13,U:U,1)</f>
        <v>16</v>
      </c>
      <c r="X13" s="1">
        <v>63.31</v>
      </c>
      <c r="Y13" s="11">
        <f>(ROUNDDOWN(X13,0)*60+MOD(X13,1)*100)/86400</f>
        <v>4.4108796296296299E-2</v>
      </c>
      <c r="Z13" s="11">
        <f>Y13-MIN(Y:Y)</f>
        <v>9.6064814814814867E-3</v>
      </c>
      <c r="AA13" s="4">
        <v>21</v>
      </c>
      <c r="AB13" s="11">
        <f>Y13+U13</f>
        <v>0.16443287037037038</v>
      </c>
      <c r="AC13" s="11">
        <f>AB13-MIN(AB:AB)</f>
        <v>3.3796296296296324E-2</v>
      </c>
      <c r="AD13" s="3">
        <f>_xlfn.RANK.EQ(AB13,AB:AB,1)</f>
        <v>16</v>
      </c>
      <c r="AE13" s="1">
        <v>62.42</v>
      </c>
      <c r="AF13" s="11">
        <f>(ROUNDDOWN(AE13,0)*60+MOD(AE13,1)*100)/86400</f>
        <v>4.3541666666666666E-2</v>
      </c>
      <c r="AG13" s="11">
        <f>AF13-MIN(AF:AF)</f>
        <v>1.186342592592593E-2</v>
      </c>
      <c r="AH13" s="4">
        <v>14</v>
      </c>
      <c r="AI13" s="2">
        <v>299.29000000000002</v>
      </c>
      <c r="AJ13" s="2">
        <v>65.239999999999995</v>
      </c>
      <c r="AK13" s="11">
        <f>AF13+AB13</f>
        <v>0.20797453703703705</v>
      </c>
      <c r="AL13" s="11">
        <f>AK13-MIN(AK:AK)</f>
        <v>4.5416666666666716E-2</v>
      </c>
      <c r="AM13" s="3">
        <f>_xlfn.RANK.EQ(AK13,AK:AK,1)</f>
        <v>15</v>
      </c>
    </row>
    <row r="14" spans="1:39" x14ac:dyDescent="0.25">
      <c r="A14" t="s">
        <v>33</v>
      </c>
      <c r="B14" t="s">
        <v>34</v>
      </c>
      <c r="C14" t="s">
        <v>35</v>
      </c>
      <c r="F14" s="1" t="s">
        <v>237</v>
      </c>
      <c r="G14" s="11">
        <f>(ROUNDDOWN(_xlfn.NUMBERVALUE(TRIM(F14)),0)*60+MOD(_xlfn.NUMBERVALUE(TRIM(F14)),1)*100)/86400</f>
        <v>3.6180555555555556E-2</v>
      </c>
      <c r="H14" s="11">
        <f>G14-MIN(G:G)</f>
        <v>2.719907407407407E-3</v>
      </c>
      <c r="I14" s="3">
        <v>4</v>
      </c>
      <c r="J14" s="1">
        <v>65.260000000000005</v>
      </c>
      <c r="K14" s="11">
        <f>(ROUNDDOWN(J14,0)*60+MOD(J14,1)*100)/86400</f>
        <v>4.5439814814814822E-2</v>
      </c>
      <c r="L14" s="11">
        <f>K14-MIN(K:K)</f>
        <v>7.8356481481481471E-3</v>
      </c>
      <c r="M14" s="4">
        <v>11</v>
      </c>
      <c r="N14" s="11">
        <f>K14+G14</f>
        <v>8.1620370370370371E-2</v>
      </c>
      <c r="O14" s="11">
        <f>N14-MIN(N:N)</f>
        <v>9.3171296296296335E-3</v>
      </c>
      <c r="P14" s="3">
        <f>_xlfn.RANK.EQ(N14,N:N,1)</f>
        <v>5</v>
      </c>
      <c r="Q14" s="1">
        <v>38.44</v>
      </c>
      <c r="R14" s="11">
        <f>(ROUNDDOWN(Q14,0)*60+MOD(Q14,1)*100)/86400</f>
        <v>2.6898148148148147E-2</v>
      </c>
      <c r="S14" s="11">
        <f>R14-MIN(R:R)</f>
        <v>4.6412037037037029E-3</v>
      </c>
      <c r="T14" s="4">
        <v>7</v>
      </c>
      <c r="U14" s="11">
        <f>R14+N14</f>
        <v>0.10851851851851851</v>
      </c>
      <c r="V14" s="11">
        <f>U14-MIN(U:U)</f>
        <v>1.2384259259259262E-2</v>
      </c>
      <c r="W14" s="3">
        <f>_xlfn.RANK.EQ(U14,U:U,1)</f>
        <v>5</v>
      </c>
      <c r="X14" s="1">
        <v>59.43</v>
      </c>
      <c r="Y14" s="11">
        <f>(ROUNDDOWN(X14,0)*60+MOD(X14,1)*100)/86400</f>
        <v>4.1469907407407407E-2</v>
      </c>
      <c r="Z14" s="11">
        <f>Y14-MIN(Y:Y)</f>
        <v>6.9675925925925947E-3</v>
      </c>
      <c r="AA14" s="4">
        <v>15</v>
      </c>
      <c r="AB14" s="11">
        <f>Y14+U14</f>
        <v>0.14998842592592593</v>
      </c>
      <c r="AC14" s="11">
        <f>AB14-MIN(AB:AB)</f>
        <v>1.935185185185187E-2</v>
      </c>
      <c r="AD14" s="3">
        <f>_xlfn.RANK.EQ(AB14,AB:AB,1)</f>
        <v>6</v>
      </c>
      <c r="AE14" s="1">
        <v>62.43</v>
      </c>
      <c r="AF14" s="11">
        <f>(ROUNDDOWN(AE14,0)*60+MOD(AE14,1)*100)/86400</f>
        <v>4.355324074074074E-2</v>
      </c>
      <c r="AG14" s="11">
        <f>AF14-MIN(AF:AF)</f>
        <v>1.1875000000000004E-2</v>
      </c>
      <c r="AH14" s="4">
        <v>15</v>
      </c>
      <c r="AI14" s="2">
        <v>278.42</v>
      </c>
      <c r="AJ14" s="2">
        <v>44.37</v>
      </c>
      <c r="AK14" s="11">
        <f>AF14+AB14</f>
        <v>0.19354166666666667</v>
      </c>
      <c r="AL14" s="11">
        <f>AK14-MIN(AK:AK)</f>
        <v>3.0983796296296329E-2</v>
      </c>
      <c r="AM14" s="3">
        <f>_xlfn.RANK.EQ(AK14,AK:AK,1)</f>
        <v>8</v>
      </c>
    </row>
    <row r="15" spans="1:39" x14ac:dyDescent="0.25">
      <c r="A15" t="s">
        <v>58</v>
      </c>
      <c r="B15" t="s">
        <v>59</v>
      </c>
      <c r="C15" t="s">
        <v>60</v>
      </c>
      <c r="D15" t="s">
        <v>61</v>
      </c>
      <c r="E15" t="s">
        <v>62</v>
      </c>
      <c r="F15" s="1" t="s">
        <v>243</v>
      </c>
      <c r="G15" s="11">
        <f>(ROUNDDOWN(_xlfn.NUMBERVALUE(TRIM(F15)),0)*60+MOD(_xlfn.NUMBERVALUE(TRIM(F15)),1)*100)/86400</f>
        <v>4.3807870370370365E-2</v>
      </c>
      <c r="H15" s="11">
        <f>G15-MIN(G:G)</f>
        <v>1.0347222222222216E-2</v>
      </c>
      <c r="I15" s="3">
        <v>22</v>
      </c>
      <c r="J15" s="1">
        <v>59.18</v>
      </c>
      <c r="K15" s="11">
        <f>(ROUNDDOWN(J15,0)*60+MOD(J15,1)*100)/86400</f>
        <v>4.1180555555555554E-2</v>
      </c>
      <c r="L15" s="11">
        <f>K15-MIN(K:K)</f>
        <v>3.576388888888879E-3</v>
      </c>
      <c r="M15" s="4">
        <v>4</v>
      </c>
      <c r="N15" s="11">
        <f>K15+G15</f>
        <v>8.4988425925925926E-2</v>
      </c>
      <c r="O15" s="11">
        <f>N15-MIN(N:N)</f>
        <v>1.2685185185185188E-2</v>
      </c>
      <c r="P15" s="3">
        <f>_xlfn.RANK.EQ(N15,N:N,1)</f>
        <v>9</v>
      </c>
      <c r="Q15" s="1">
        <v>44.05</v>
      </c>
      <c r="R15" s="11">
        <f>(ROUNDDOWN(Q15,0)*60+MOD(Q15,1)*100)/86400</f>
        <v>3.0613425925925919E-2</v>
      </c>
      <c r="S15" s="11">
        <f>R15-MIN(R:R)</f>
        <v>8.3564814814814752E-3</v>
      </c>
      <c r="T15" s="4">
        <v>17</v>
      </c>
      <c r="U15" s="11">
        <f>R15+N15</f>
        <v>0.11560185185185184</v>
      </c>
      <c r="V15" s="11">
        <f>U15-MIN(U:U)</f>
        <v>1.9467592592592592E-2</v>
      </c>
      <c r="W15" s="3">
        <f>_xlfn.RANK.EQ(U15,U:U,1)</f>
        <v>10</v>
      </c>
      <c r="X15" s="1">
        <v>67.319999999999993</v>
      </c>
      <c r="Y15" s="11">
        <f>(ROUNDDOWN(X15,0)*60+MOD(X15,1)*100)/86400</f>
        <v>4.689814814814814E-2</v>
      </c>
      <c r="Z15" s="11">
        <f>Y15-MIN(Y:Y)</f>
        <v>1.2395833333333328E-2</v>
      </c>
      <c r="AA15" s="4">
        <v>24</v>
      </c>
      <c r="AB15" s="11">
        <f>Y15+U15</f>
        <v>0.16249999999999998</v>
      </c>
      <c r="AC15" s="11">
        <f>AB15-MIN(AB:AB)</f>
        <v>3.186342592592592E-2</v>
      </c>
      <c r="AD15" s="3">
        <f>_xlfn.RANK.EQ(AB15,AB:AB,1)</f>
        <v>15</v>
      </c>
      <c r="AE15" s="1">
        <v>64.459999999999994</v>
      </c>
      <c r="AF15" s="11">
        <f>(ROUNDDOWN(AE15,0)*60+MOD(AE15,1)*100)/86400</f>
        <v>4.4976851851851844E-2</v>
      </c>
      <c r="AG15" s="11">
        <f>AF15-MIN(AF:AF)</f>
        <v>1.3298611111111108E-2</v>
      </c>
      <c r="AH15" s="4">
        <v>16</v>
      </c>
      <c r="AI15" s="2">
        <v>298.45999999999998</v>
      </c>
      <c r="AJ15" s="2">
        <v>64.41</v>
      </c>
      <c r="AK15" s="11">
        <f>AF15+AB15</f>
        <v>0.20747685185185183</v>
      </c>
      <c r="AL15" s="11">
        <f>AK15-MIN(AK:AK)</f>
        <v>4.491898148148149E-2</v>
      </c>
      <c r="AM15" s="3">
        <f>_xlfn.RANK.EQ(AK15,AK:AK,1)</f>
        <v>14</v>
      </c>
    </row>
    <row r="16" spans="1:39" x14ac:dyDescent="0.25">
      <c r="A16" t="s">
        <v>74</v>
      </c>
      <c r="B16" t="s">
        <v>75</v>
      </c>
      <c r="C16" t="s">
        <v>76</v>
      </c>
      <c r="D16" t="s">
        <v>77</v>
      </c>
      <c r="E16" t="s">
        <v>40</v>
      </c>
      <c r="F16" s="1" t="s">
        <v>247</v>
      </c>
      <c r="G16" s="11">
        <f>(ROUNDDOWN(_xlfn.NUMBERVALUE(TRIM(F16)),0)*60+MOD(_xlfn.NUMBERVALUE(TRIM(F16)),1)*100)/86400</f>
        <v>4.9351851851851862E-2</v>
      </c>
      <c r="H16" s="11">
        <f>G16-MIN(G:G)</f>
        <v>1.5891203703703713E-2</v>
      </c>
      <c r="I16" s="3">
        <v>29</v>
      </c>
      <c r="J16" s="1">
        <v>70.06</v>
      </c>
      <c r="K16" s="11">
        <f>(ROUNDDOWN(J16,0)*60+MOD(J16,1)*100)/86400</f>
        <v>4.8680555555555553E-2</v>
      </c>
      <c r="L16" s="11">
        <f>K16-MIN(K:K)</f>
        <v>1.1076388888888879E-2</v>
      </c>
      <c r="M16" s="4">
        <v>21</v>
      </c>
      <c r="N16" s="11">
        <f>K16+G16</f>
        <v>9.8032407407407415E-2</v>
      </c>
      <c r="O16" s="11">
        <f>N16-MIN(N:N)</f>
        <v>2.5729166666666678E-2</v>
      </c>
      <c r="P16" s="3">
        <f>_xlfn.RANK.EQ(N16,N:N,1)</f>
        <v>19</v>
      </c>
      <c r="Q16" s="1">
        <v>55.47</v>
      </c>
      <c r="R16" s="11">
        <f>(ROUNDDOWN(Q16,0)*60+MOD(Q16,1)*100)/86400</f>
        <v>3.8738425925925926E-2</v>
      </c>
      <c r="S16" s="11">
        <f>R16-MIN(R:R)</f>
        <v>1.6481481481481482E-2</v>
      </c>
      <c r="T16" s="4">
        <v>37</v>
      </c>
      <c r="U16" s="11">
        <f>R16+N16</f>
        <v>0.13677083333333334</v>
      </c>
      <c r="V16" s="11">
        <f>U16-MIN(U:U)</f>
        <v>4.0636574074074089E-2</v>
      </c>
      <c r="W16" s="3">
        <f>_xlfn.RANK.EQ(U16,U:U,1)</f>
        <v>21</v>
      </c>
      <c r="X16" s="1">
        <v>62</v>
      </c>
      <c r="Y16" s="11">
        <f>(ROUNDDOWN(X16,0)*60+MOD(X16,1)*100)/86400</f>
        <v>4.3055555555555555E-2</v>
      </c>
      <c r="Z16" s="11">
        <f>Y16-MIN(Y:Y)</f>
        <v>8.5532407407407432E-3</v>
      </c>
      <c r="AA16" s="4">
        <v>18</v>
      </c>
      <c r="AB16" s="11">
        <f>Y16+U16</f>
        <v>0.17982638888888891</v>
      </c>
      <c r="AC16" s="11">
        <f>AB16-MIN(AB:AB)</f>
        <v>4.9189814814814853E-2</v>
      </c>
      <c r="AD16" s="3">
        <f>_xlfn.RANK.EQ(AB16,AB:AB,1)</f>
        <v>19</v>
      </c>
      <c r="AE16" s="1">
        <v>65.37</v>
      </c>
      <c r="AF16" s="11">
        <f>(ROUNDDOWN(AE16,0)*60+MOD(AE16,1)*100)/86400</f>
        <v>4.5567129629629638E-2</v>
      </c>
      <c r="AG16" s="11">
        <f>AF16-MIN(AF:AF)</f>
        <v>1.3888888888888902E-2</v>
      </c>
      <c r="AH16" s="4">
        <v>17</v>
      </c>
      <c r="AI16" s="2">
        <v>324.33999999999997</v>
      </c>
      <c r="AJ16" s="2">
        <v>90.29</v>
      </c>
      <c r="AK16" s="11">
        <f>AF16+AB16</f>
        <v>0.22539351851851855</v>
      </c>
      <c r="AL16" s="11">
        <f>AK16-MIN(AK:AK)</f>
        <v>6.283564814814821E-2</v>
      </c>
      <c r="AM16" s="3">
        <f>_xlfn.RANK.EQ(AK16,AK:AK,1)</f>
        <v>18</v>
      </c>
    </row>
    <row r="17" spans="1:39" x14ac:dyDescent="0.25">
      <c r="A17" t="s">
        <v>70</v>
      </c>
      <c r="B17" t="s">
        <v>71</v>
      </c>
      <c r="C17" t="s">
        <v>72</v>
      </c>
      <c r="D17" t="s">
        <v>73</v>
      </c>
      <c r="E17" t="s">
        <v>27</v>
      </c>
      <c r="F17" s="1" t="s">
        <v>246</v>
      </c>
      <c r="G17" s="11">
        <f>(ROUNDDOWN(_xlfn.NUMBERVALUE(TRIM(F17)),0)*60+MOD(_xlfn.NUMBERVALUE(TRIM(F17)),1)*100)/86400</f>
        <v>4.1967592592592591E-2</v>
      </c>
      <c r="H17" s="11">
        <f>G17-MIN(G:G)</f>
        <v>8.506944444444442E-3</v>
      </c>
      <c r="I17" s="3">
        <v>18</v>
      </c>
      <c r="J17" s="1">
        <v>75.239999999999995</v>
      </c>
      <c r="K17" s="11">
        <f>(ROUNDDOWN(J17,0)*60+MOD(J17,1)*100)/86400</f>
        <v>5.2361111111111101E-2</v>
      </c>
      <c r="L17" s="11">
        <f>K17-MIN(K:K)</f>
        <v>1.4756944444444427E-2</v>
      </c>
      <c r="M17" s="4">
        <v>28</v>
      </c>
      <c r="N17" s="11">
        <f>K17+G17</f>
        <v>9.4328703703703692E-2</v>
      </c>
      <c r="O17" s="11">
        <f>N17-MIN(N:N)</f>
        <v>2.2025462962962955E-2</v>
      </c>
      <c r="P17" s="3">
        <f>_xlfn.RANK.EQ(N17,N:N,1)</f>
        <v>18</v>
      </c>
      <c r="Q17" s="1">
        <v>45.38</v>
      </c>
      <c r="R17" s="11">
        <f>(ROUNDDOWN(Q17,0)*60+MOD(Q17,1)*100)/86400</f>
        <v>3.1689814814814823E-2</v>
      </c>
      <c r="S17" s="11">
        <f>R17-MIN(R:R)</f>
        <v>9.4328703703703796E-3</v>
      </c>
      <c r="T17" s="4">
        <v>20</v>
      </c>
      <c r="U17" s="11">
        <f>R17+N17</f>
        <v>0.12601851851851853</v>
      </c>
      <c r="V17" s="11">
        <f>U17-MIN(U:U)</f>
        <v>2.9884259259259277E-2</v>
      </c>
      <c r="W17" s="3">
        <f>_xlfn.RANK.EQ(U17,U:U,1)</f>
        <v>17</v>
      </c>
      <c r="X17" s="1">
        <v>59.3</v>
      </c>
      <c r="Y17" s="11">
        <f>(ROUNDDOWN(X17,0)*60+MOD(X17,1)*100)/86400</f>
        <v>4.1319444444444436E-2</v>
      </c>
      <c r="Z17" s="11">
        <f>Y17-MIN(Y:Y)</f>
        <v>6.8171296296296244E-3</v>
      </c>
      <c r="AA17" s="4">
        <v>14</v>
      </c>
      <c r="AB17" s="11">
        <f>Y17+U17</f>
        <v>0.16733796296296297</v>
      </c>
      <c r="AC17" s="11">
        <f>AB17-MIN(AB:AB)</f>
        <v>3.6701388888888908E-2</v>
      </c>
      <c r="AD17" s="3">
        <f>_xlfn.RANK.EQ(AB17,AB:AB,1)</f>
        <v>17</v>
      </c>
      <c r="AE17" s="1">
        <v>66.34</v>
      </c>
      <c r="AF17" s="11">
        <f>(ROUNDDOWN(AE17,0)*60+MOD(AE17,1)*100)/86400</f>
        <v>4.6226851851851859E-2</v>
      </c>
      <c r="AG17" s="11">
        <f>AF17-MIN(AF:AF)</f>
        <v>1.4548611111111123E-2</v>
      </c>
      <c r="AH17" s="4">
        <v>18</v>
      </c>
      <c r="AI17" s="2">
        <v>307.32</v>
      </c>
      <c r="AJ17" s="2">
        <v>73.27</v>
      </c>
      <c r="AK17" s="11">
        <f>AF17+AB17</f>
        <v>0.21356481481481482</v>
      </c>
      <c r="AL17" s="11">
        <f>AK17-MIN(AK:AK)</f>
        <v>5.100694444444448E-2</v>
      </c>
      <c r="AM17" s="3">
        <f>_xlfn.RANK.EQ(AK17,AK:AK,1)</f>
        <v>17</v>
      </c>
    </row>
    <row r="18" spans="1:39" x14ac:dyDescent="0.25">
      <c r="A18" t="s">
        <v>45</v>
      </c>
      <c r="B18" t="s">
        <v>46</v>
      </c>
      <c r="C18" t="s">
        <v>47</v>
      </c>
      <c r="F18" s="1" t="s">
        <v>240</v>
      </c>
      <c r="G18" s="11">
        <f>(ROUNDDOWN(_xlfn.NUMBERVALUE(TRIM(F18)),0)*60+MOD(_xlfn.NUMBERVALUE(TRIM(F18)),1)*100)/86400</f>
        <v>3.9305555555555559E-2</v>
      </c>
      <c r="H18" s="11">
        <f>G18-MIN(G:G)</f>
        <v>5.8449074074074098E-3</v>
      </c>
      <c r="I18" s="3">
        <v>10</v>
      </c>
      <c r="J18" s="1">
        <v>70.44</v>
      </c>
      <c r="K18" s="11">
        <f>(ROUNDDOWN(J18,0)*60+MOD(J18,1)*100)/86400</f>
        <v>4.912037037037037E-2</v>
      </c>
      <c r="L18" s="11">
        <f>K18-MIN(K:K)</f>
        <v>1.1516203703703695E-2</v>
      </c>
      <c r="M18" s="4">
        <v>22</v>
      </c>
      <c r="N18" s="11">
        <f>K18+G18</f>
        <v>8.8425925925925936E-2</v>
      </c>
      <c r="O18" s="11">
        <f>N18-MIN(N:N)</f>
        <v>1.6122685185185198E-2</v>
      </c>
      <c r="P18" s="3">
        <f>_xlfn.RANK.EQ(N18,N:N,1)</f>
        <v>16</v>
      </c>
      <c r="Q18" s="1">
        <v>40.35</v>
      </c>
      <c r="R18" s="11">
        <f>(ROUNDDOWN(Q18,0)*60+MOD(Q18,1)*100)/86400</f>
        <v>2.8182870370370372E-2</v>
      </c>
      <c r="S18" s="11">
        <f>R18-MIN(R:R)</f>
        <v>5.9259259259259282E-3</v>
      </c>
      <c r="T18" s="4">
        <v>8</v>
      </c>
      <c r="U18" s="11">
        <f>R18+N18</f>
        <v>0.11660879629629631</v>
      </c>
      <c r="V18" s="11">
        <f>U18-MIN(U:U)</f>
        <v>2.0474537037037055E-2</v>
      </c>
      <c r="W18" s="3">
        <f>_xlfn.RANK.EQ(U18,U:U,1)</f>
        <v>12</v>
      </c>
      <c r="X18" s="1">
        <v>53.27</v>
      </c>
      <c r="Y18" s="11">
        <f>(ROUNDDOWN(X18,0)*60+MOD(X18,1)*100)/86400</f>
        <v>3.7118055555555564E-2</v>
      </c>
      <c r="Z18" s="11">
        <f>Y18-MIN(Y:Y)</f>
        <v>2.6157407407407518E-3</v>
      </c>
      <c r="AA18" s="4">
        <v>5</v>
      </c>
      <c r="AB18" s="11">
        <f>Y18+U18</f>
        <v>0.15372685185185186</v>
      </c>
      <c r="AC18" s="11">
        <f>AB18-MIN(AB:AB)</f>
        <v>2.3090277777777807E-2</v>
      </c>
      <c r="AD18" s="3">
        <f>_xlfn.RANK.EQ(AB18,AB:AB,1)</f>
        <v>10</v>
      </c>
      <c r="AE18" s="1">
        <v>66.459999999999994</v>
      </c>
      <c r="AF18" s="11">
        <f>(ROUNDDOWN(AE18,0)*60+MOD(AE18,1)*100)/86400</f>
        <v>4.6365740740740735E-2</v>
      </c>
      <c r="AG18" s="11">
        <f>AF18-MIN(AF:AF)</f>
        <v>1.4687499999999999E-2</v>
      </c>
      <c r="AH18" s="4">
        <v>19</v>
      </c>
      <c r="AI18" s="2">
        <v>288.08</v>
      </c>
      <c r="AJ18" s="2">
        <v>54.03</v>
      </c>
      <c r="AK18" s="11">
        <f>AF18+AB18</f>
        <v>0.2000925925925926</v>
      </c>
      <c r="AL18" s="11">
        <f>AK18-MIN(AK:AK)</f>
        <v>3.7534722222222261E-2</v>
      </c>
      <c r="AM18" s="3">
        <f>_xlfn.RANK.EQ(AK18,AK:AK,1)</f>
        <v>11</v>
      </c>
    </row>
    <row r="19" spans="1:39" x14ac:dyDescent="0.25">
      <c r="A19" t="s">
        <v>100</v>
      </c>
      <c r="B19" t="s">
        <v>101</v>
      </c>
      <c r="C19" t="s">
        <v>102</v>
      </c>
      <c r="D19" t="s">
        <v>103</v>
      </c>
      <c r="E19" t="s">
        <v>32</v>
      </c>
      <c r="F19" s="1" t="s">
        <v>253</v>
      </c>
      <c r="G19" s="11">
        <f>(ROUNDDOWN(_xlfn.NUMBERVALUE(TRIM(F19)),0)*60+MOD(_xlfn.NUMBERVALUE(TRIM(F19)),1)*100)/86400</f>
        <v>5.6469907407407406E-2</v>
      </c>
      <c r="H19" s="11">
        <f>G19-MIN(G:G)</f>
        <v>2.3009259259259257E-2</v>
      </c>
      <c r="I19" s="3">
        <v>44</v>
      </c>
      <c r="J19" s="1">
        <v>93.22</v>
      </c>
      <c r="K19" s="11">
        <f>(ROUNDDOWN(J19,0)*60+MOD(J19,1)*100)/86400</f>
        <v>6.4837962962962958E-2</v>
      </c>
      <c r="L19" s="11">
        <f>K19-MIN(K:K)</f>
        <v>2.7233796296296284E-2</v>
      </c>
      <c r="M19" s="4">
        <v>49</v>
      </c>
      <c r="N19" s="11">
        <f>K19+G19</f>
        <v>0.12130787037037036</v>
      </c>
      <c r="O19" s="11">
        <f>N19-MIN(N:N)</f>
        <v>4.900462962962962E-2</v>
      </c>
      <c r="P19" s="3">
        <f>_xlfn.RANK.EQ(N19,N:N,1)</f>
        <v>35</v>
      </c>
      <c r="Q19" s="1">
        <v>49.36</v>
      </c>
      <c r="R19" s="11">
        <f>(ROUNDDOWN(Q19,0)*60+MOD(Q19,1)*100)/86400</f>
        <v>3.4444444444444444E-2</v>
      </c>
      <c r="S19" s="11">
        <f>R19-MIN(R:R)</f>
        <v>1.21875E-2</v>
      </c>
      <c r="T19" s="4">
        <v>26</v>
      </c>
      <c r="U19" s="11">
        <f>R19+N19</f>
        <v>0.1557523148148148</v>
      </c>
      <c r="V19" s="11">
        <f>U19-MIN(U:U)</f>
        <v>5.9618055555555549E-2</v>
      </c>
      <c r="W19" s="3">
        <f>_xlfn.RANK.EQ(U19,U:U,1)</f>
        <v>31</v>
      </c>
      <c r="X19" s="1">
        <v>65.53</v>
      </c>
      <c r="Y19" s="11">
        <f>(ROUNDDOWN(X19,0)*60+MOD(X19,1)*100)/86400</f>
        <v>4.5752314814814815E-2</v>
      </c>
      <c r="Z19" s="11">
        <f>Y19-MIN(Y:Y)</f>
        <v>1.1250000000000003E-2</v>
      </c>
      <c r="AA19" s="4">
        <v>23</v>
      </c>
      <c r="AB19" s="11">
        <f>Y19+U19</f>
        <v>0.20150462962962962</v>
      </c>
      <c r="AC19" s="11">
        <f>AB19-MIN(AB:AB)</f>
        <v>7.0868055555555559E-2</v>
      </c>
      <c r="AD19" s="3">
        <f>_xlfn.RANK.EQ(AB19,AB:AB,1)</f>
        <v>28</v>
      </c>
      <c r="AE19" s="1">
        <v>68.25</v>
      </c>
      <c r="AF19" s="11">
        <f>(ROUNDDOWN(AE19,0)*60+MOD(AE19,1)*100)/86400</f>
        <v>4.7511574074074074E-2</v>
      </c>
      <c r="AG19" s="11">
        <f>AF19-MIN(AF:AF)</f>
        <v>1.5833333333333338E-2</v>
      </c>
      <c r="AH19" s="4">
        <v>20</v>
      </c>
      <c r="AI19" s="2">
        <v>358.35</v>
      </c>
      <c r="AJ19" s="2">
        <v>124.3</v>
      </c>
      <c r="AK19" s="11">
        <f>AF19+AB19</f>
        <v>0.2490162037037037</v>
      </c>
      <c r="AL19" s="11">
        <f>AK19-MIN(AK:AK)</f>
        <v>8.6458333333333359E-2</v>
      </c>
      <c r="AM19" s="3">
        <f>_xlfn.RANK.EQ(AK19,AK:AK,1)</f>
        <v>24</v>
      </c>
    </row>
    <row r="20" spans="1:39" x14ac:dyDescent="0.25">
      <c r="A20" t="s">
        <v>119</v>
      </c>
      <c r="B20" t="s">
        <v>120</v>
      </c>
      <c r="C20" t="s">
        <v>121</v>
      </c>
      <c r="D20" t="s">
        <v>122</v>
      </c>
      <c r="E20" t="s">
        <v>57</v>
      </c>
      <c r="F20" s="1" t="s">
        <v>258</v>
      </c>
      <c r="G20" s="11">
        <f>(ROUNDDOWN(_xlfn.NUMBERVALUE(TRIM(F20)),0)*60+MOD(_xlfn.NUMBERVALUE(TRIM(F20)),1)*100)/86400</f>
        <v>5.230324074074074E-2</v>
      </c>
      <c r="H20" s="11">
        <f>G20-MIN(G:G)</f>
        <v>1.8842592592592591E-2</v>
      </c>
      <c r="I20" s="3">
        <v>37</v>
      </c>
      <c r="J20" s="1">
        <v>76.150000000000006</v>
      </c>
      <c r="K20" s="11">
        <f>(ROUNDDOWN(J20,0)*60+MOD(J20,1)*100)/86400</f>
        <v>5.2951388888888902E-2</v>
      </c>
      <c r="L20" s="11">
        <f>K20-MIN(K:K)</f>
        <v>1.5347222222222227E-2</v>
      </c>
      <c r="M20" s="4">
        <v>29</v>
      </c>
      <c r="N20" s="11">
        <f>K20+G20</f>
        <v>0.10525462962962964</v>
      </c>
      <c r="O20" s="11">
        <f>N20-MIN(N:N)</f>
        <v>3.2951388888888905E-2</v>
      </c>
      <c r="P20" s="3">
        <f>_xlfn.RANK.EQ(N20,N:N,1)</f>
        <v>24</v>
      </c>
      <c r="Q20" s="1">
        <v>72.48</v>
      </c>
      <c r="R20" s="11">
        <f>(ROUNDDOWN(Q20,0)*60+MOD(Q20,1)*100)/86400</f>
        <v>5.0555555555555555E-2</v>
      </c>
      <c r="S20" s="11">
        <f>R20-MIN(R:R)</f>
        <v>2.8298611111111111E-2</v>
      </c>
      <c r="T20" s="4">
        <v>55</v>
      </c>
      <c r="U20" s="11">
        <f>R20+N20</f>
        <v>0.15581018518518519</v>
      </c>
      <c r="V20" s="11">
        <f>U20-MIN(U:U)</f>
        <v>5.9675925925925938E-2</v>
      </c>
      <c r="W20" s="3">
        <f>_xlfn.RANK.EQ(U20,U:U,1)</f>
        <v>32</v>
      </c>
      <c r="X20" s="1">
        <v>81.19</v>
      </c>
      <c r="Y20" s="11">
        <f>(ROUNDDOWN(X20,0)*60+MOD(X20,1)*100)/86400</f>
        <v>5.6469907407407406E-2</v>
      </c>
      <c r="Z20" s="11">
        <f>Y20-MIN(Y:Y)</f>
        <v>2.1967592592592594E-2</v>
      </c>
      <c r="AA20" s="4">
        <v>44</v>
      </c>
      <c r="AB20" s="11">
        <f>Y20+U20</f>
        <v>0.21228009259259259</v>
      </c>
      <c r="AC20" s="11">
        <f>AB20-MIN(AB:AB)</f>
        <v>8.1643518518518532E-2</v>
      </c>
      <c r="AD20" s="3">
        <f>_xlfn.RANK.EQ(AB20,AB:AB,1)</f>
        <v>33</v>
      </c>
      <c r="AE20" s="1">
        <v>68.28</v>
      </c>
      <c r="AF20" s="11">
        <f>(ROUNDDOWN(AE20,0)*60+MOD(AE20,1)*100)/86400</f>
        <v>4.7546296296296295E-2</v>
      </c>
      <c r="AG20" s="11">
        <f>AF20-MIN(AF:AF)</f>
        <v>1.5868055555555559E-2</v>
      </c>
      <c r="AH20" s="4">
        <v>21</v>
      </c>
      <c r="AI20" s="2">
        <v>374.09</v>
      </c>
      <c r="AJ20" s="2">
        <v>140.04</v>
      </c>
      <c r="AK20" s="11">
        <f>AF20+AB20</f>
        <v>0.25982638888888887</v>
      </c>
      <c r="AL20" s="11">
        <f>AK20-MIN(AK:AK)</f>
        <v>9.7268518518518532E-2</v>
      </c>
      <c r="AM20" s="3">
        <f>_xlfn.RANK.EQ(AK20,AK:AK,1)</f>
        <v>29</v>
      </c>
    </row>
    <row r="21" spans="1:39" x14ac:dyDescent="0.25">
      <c r="A21" t="s">
        <v>96</v>
      </c>
      <c r="B21" t="s">
        <v>97</v>
      </c>
      <c r="C21" t="s">
        <v>98</v>
      </c>
      <c r="D21" t="s">
        <v>99</v>
      </c>
      <c r="E21" t="s">
        <v>40</v>
      </c>
      <c r="F21" s="1" t="s">
        <v>252</v>
      </c>
      <c r="G21" s="11">
        <f>(ROUNDDOWN(_xlfn.NUMBERVALUE(TRIM(F21)),0)*60+MOD(_xlfn.NUMBERVALUE(TRIM(F21)),1)*100)/86400</f>
        <v>5.1412037037037034E-2</v>
      </c>
      <c r="H21" s="11">
        <f>G21-MIN(G:G)</f>
        <v>1.7951388888888885E-2</v>
      </c>
      <c r="I21" s="3">
        <v>34</v>
      </c>
      <c r="J21" s="1">
        <v>89.15</v>
      </c>
      <c r="K21" s="11">
        <f>(ROUNDDOWN(J21,0)*60+MOD(J21,1)*100)/86400</f>
        <v>6.1979166666666675E-2</v>
      </c>
      <c r="L21" s="11">
        <f>K21-MIN(K:K)</f>
        <v>2.4375000000000001E-2</v>
      </c>
      <c r="M21" s="4">
        <v>45</v>
      </c>
      <c r="N21" s="11">
        <f>K21+G21</f>
        <v>0.1133912037037037</v>
      </c>
      <c r="O21" s="11">
        <f>N21-MIN(N:N)</f>
        <v>4.1087962962962965E-2</v>
      </c>
      <c r="P21" s="3">
        <f>_xlfn.RANK.EQ(N21,N:N,1)</f>
        <v>31</v>
      </c>
      <c r="Q21" s="1">
        <v>44.58</v>
      </c>
      <c r="R21" s="11">
        <f>(ROUNDDOWN(Q21,0)*60+MOD(Q21,1)*100)/86400</f>
        <v>3.1226851851851853E-2</v>
      </c>
      <c r="S21" s="11">
        <f>R21-MIN(R:R)</f>
        <v>8.9699074074074091E-3</v>
      </c>
      <c r="T21" s="4">
        <v>19</v>
      </c>
      <c r="U21" s="11">
        <f>R21+N21</f>
        <v>0.14461805555555557</v>
      </c>
      <c r="V21" s="11">
        <f>U21-MIN(U:U)</f>
        <v>4.8483796296296316E-2</v>
      </c>
      <c r="W21" s="3">
        <f>_xlfn.RANK.EQ(U21,U:U,1)</f>
        <v>25</v>
      </c>
      <c r="X21" s="1">
        <v>72.45</v>
      </c>
      <c r="Y21" s="11">
        <f>(ROUNDDOWN(X21,0)*60+MOD(X21,1)*100)/86400</f>
        <v>5.0520833333333334E-2</v>
      </c>
      <c r="Z21" s="11">
        <f>Y21-MIN(Y:Y)</f>
        <v>1.6018518518518522E-2</v>
      </c>
      <c r="AA21" s="4">
        <v>32</v>
      </c>
      <c r="AB21" s="11">
        <f>Y21+U21</f>
        <v>0.19513888888888892</v>
      </c>
      <c r="AC21" s="11">
        <f>AB21-MIN(AB:AB)</f>
        <v>6.450231481481486E-2</v>
      </c>
      <c r="AD21" s="3">
        <f>_xlfn.RANK.EQ(AB21,AB:AB,1)</f>
        <v>23</v>
      </c>
      <c r="AE21" s="1">
        <v>68.540000000000006</v>
      </c>
      <c r="AF21" s="11">
        <f>(ROUNDDOWN(AE21,0)*60+MOD(AE21,1)*100)/86400</f>
        <v>4.7847222222222235E-2</v>
      </c>
      <c r="AG21" s="11">
        <f>AF21-MIN(AF:AF)</f>
        <v>1.6168981481481499E-2</v>
      </c>
      <c r="AH21" s="4">
        <v>22</v>
      </c>
      <c r="AI21" s="2">
        <v>349.54</v>
      </c>
      <c r="AJ21" s="2">
        <v>115.49</v>
      </c>
      <c r="AK21" s="11">
        <f>AF21+AB21</f>
        <v>0.24298611111111115</v>
      </c>
      <c r="AL21" s="11">
        <f>AK21-MIN(AK:AK)</f>
        <v>8.0428240740740814E-2</v>
      </c>
      <c r="AM21" s="3">
        <f>_xlfn.RANK.EQ(AK21,AK:AK,1)</f>
        <v>23</v>
      </c>
    </row>
    <row r="22" spans="1:39" x14ac:dyDescent="0.25">
      <c r="A22" t="s">
        <v>67</v>
      </c>
      <c r="B22" t="s">
        <v>68</v>
      </c>
      <c r="C22" t="s">
        <v>69</v>
      </c>
      <c r="E22" t="s">
        <v>57</v>
      </c>
      <c r="F22" s="1" t="s">
        <v>245</v>
      </c>
      <c r="G22" s="11">
        <f>(ROUNDDOWN(_xlfn.NUMBERVALUE(TRIM(F22)),0)*60+MOD(_xlfn.NUMBERVALUE(TRIM(F22)),1)*100)/86400</f>
        <v>4.0682870370370369E-2</v>
      </c>
      <c r="H22" s="11">
        <f>G22-MIN(G:G)</f>
        <v>7.2222222222222202E-3</v>
      </c>
      <c r="I22" s="3">
        <v>15</v>
      </c>
      <c r="J22" s="1">
        <v>67.239999999999995</v>
      </c>
      <c r="K22" s="11">
        <f>(ROUNDDOWN(J22,0)*60+MOD(J22,1)*100)/86400</f>
        <v>4.6805555555555552E-2</v>
      </c>
      <c r="L22" s="11">
        <f>K22-MIN(K:K)</f>
        <v>9.201388888888877E-3</v>
      </c>
      <c r="M22" s="4">
        <v>15</v>
      </c>
      <c r="N22" s="11">
        <f>K22+G22</f>
        <v>8.7488425925925928E-2</v>
      </c>
      <c r="O22" s="11">
        <f>N22-MIN(N:N)</f>
        <v>1.518518518518519E-2</v>
      </c>
      <c r="P22" s="3">
        <f>_xlfn.RANK.EQ(N22,N:N,1)</f>
        <v>13</v>
      </c>
      <c r="Q22" s="1">
        <v>44.35</v>
      </c>
      <c r="R22" s="11">
        <f>(ROUNDDOWN(Q22,0)*60+MOD(Q22,1)*100)/86400</f>
        <v>3.0960648148148147E-2</v>
      </c>
      <c r="S22" s="11">
        <f>R22-MIN(R:R)</f>
        <v>8.7037037037037031E-3</v>
      </c>
      <c r="T22" s="4">
        <v>18</v>
      </c>
      <c r="U22" s="11">
        <f>R22+N22</f>
        <v>0.11844907407407407</v>
      </c>
      <c r="V22" s="11">
        <f>U22-MIN(U:U)</f>
        <v>2.2314814814814815E-2</v>
      </c>
      <c r="W22" s="3">
        <f>_xlfn.RANK.EQ(U22,U:U,1)</f>
        <v>14</v>
      </c>
      <c r="X22" s="1">
        <v>61.43</v>
      </c>
      <c r="Y22" s="11">
        <f>(ROUNDDOWN(X22,0)*60+MOD(X22,1)*100)/86400</f>
        <v>4.2858796296296298E-2</v>
      </c>
      <c r="Z22" s="11">
        <f>Y22-MIN(Y:Y)</f>
        <v>8.3564814814814856E-3</v>
      </c>
      <c r="AA22" s="4">
        <v>17</v>
      </c>
      <c r="AB22" s="11">
        <f>Y22+U22</f>
        <v>0.16130787037037037</v>
      </c>
      <c r="AC22" s="11">
        <f>AB22-MIN(AB:AB)</f>
        <v>3.0671296296296308E-2</v>
      </c>
      <c r="AD22" s="3">
        <f>_xlfn.RANK.EQ(AB22,AB:AB,1)</f>
        <v>14</v>
      </c>
      <c r="AE22" s="1">
        <v>69.03</v>
      </c>
      <c r="AF22" s="11">
        <f>(ROUNDDOWN(AE22,0)*60+MOD(AE22,1)*100)/86400</f>
        <v>4.7951388888888891E-2</v>
      </c>
      <c r="AG22" s="11">
        <f>AF22-MIN(AF:AF)</f>
        <v>1.6273148148148155E-2</v>
      </c>
      <c r="AH22" s="4">
        <v>23</v>
      </c>
      <c r="AI22" s="2">
        <v>301.2</v>
      </c>
      <c r="AJ22" s="2">
        <v>67.150000000000006</v>
      </c>
      <c r="AK22" s="11">
        <f>AF22+AB22</f>
        <v>0.20925925925925926</v>
      </c>
      <c r="AL22" s="11">
        <f>AK22-MIN(AK:AK)</f>
        <v>4.6701388888888917E-2</v>
      </c>
      <c r="AM22" s="3">
        <f>_xlfn.RANK.EQ(AK22,AK:AK,1)</f>
        <v>16</v>
      </c>
    </row>
    <row r="23" spans="1:39" x14ac:dyDescent="0.25">
      <c r="A23" t="s">
        <v>82</v>
      </c>
      <c r="B23" t="s">
        <v>83</v>
      </c>
      <c r="C23" t="s">
        <v>84</v>
      </c>
      <c r="D23" t="s">
        <v>85</v>
      </c>
      <c r="E23" t="s">
        <v>86</v>
      </c>
      <c r="F23" s="1" t="s">
        <v>249</v>
      </c>
      <c r="G23" s="11">
        <f>(ROUNDDOWN(_xlfn.NUMBERVALUE(TRIM(F23)),0)*60+MOD(_xlfn.NUMBERVALUE(TRIM(F23)),1)*100)/86400</f>
        <v>5.0752314814814813E-2</v>
      </c>
      <c r="H23" s="11">
        <f>G23-MIN(G:G)</f>
        <v>1.7291666666666664E-2</v>
      </c>
      <c r="I23" s="3">
        <v>32</v>
      </c>
      <c r="J23" s="1">
        <v>73.3</v>
      </c>
      <c r="K23" s="11">
        <f>(ROUNDDOWN(J23,0)*60+MOD(J23,1)*100)/86400</f>
        <v>5.1041666666666666E-2</v>
      </c>
      <c r="L23" s="11">
        <f>K23-MIN(K:K)</f>
        <v>1.3437499999999991E-2</v>
      </c>
      <c r="M23" s="4">
        <v>25</v>
      </c>
      <c r="N23" s="11">
        <f>K23+G23</f>
        <v>0.10179398148148147</v>
      </c>
      <c r="O23" s="11">
        <f>N23-MIN(N:N)</f>
        <v>2.9490740740740734E-2</v>
      </c>
      <c r="P23" s="3">
        <f>_xlfn.RANK.EQ(N23,N:N,1)</f>
        <v>22</v>
      </c>
      <c r="Q23" s="1">
        <v>47.33</v>
      </c>
      <c r="R23" s="11">
        <f>(ROUNDDOWN(Q23,0)*60+MOD(Q23,1)*100)/86400</f>
        <v>3.3020833333333333E-2</v>
      </c>
      <c r="S23" s="11">
        <f>R23-MIN(R:R)</f>
        <v>1.0763888888888889E-2</v>
      </c>
      <c r="T23" s="4">
        <v>22</v>
      </c>
      <c r="U23" s="11">
        <f>R23+N23</f>
        <v>0.1348148148148148</v>
      </c>
      <c r="V23" s="11">
        <f>U23-MIN(U:U)</f>
        <v>3.8680555555555551E-2</v>
      </c>
      <c r="W23" s="3">
        <f>_xlfn.RANK.EQ(U23,U:U,1)</f>
        <v>20</v>
      </c>
      <c r="X23" s="1">
        <v>69.27</v>
      </c>
      <c r="Y23" s="11">
        <f>(ROUNDDOWN(X23,0)*60+MOD(X23,1)*100)/86400</f>
        <v>4.8229166666666663E-2</v>
      </c>
      <c r="Z23" s="11">
        <f>Y23-MIN(Y:Y)</f>
        <v>1.3726851851851851E-2</v>
      </c>
      <c r="AA23" s="4">
        <v>26</v>
      </c>
      <c r="AB23" s="11">
        <f>Y23+U23</f>
        <v>0.18304398148148146</v>
      </c>
      <c r="AC23" s="11">
        <f>AB23-MIN(AB:AB)</f>
        <v>5.2407407407407403E-2</v>
      </c>
      <c r="AD23" s="3">
        <f>_xlfn.RANK.EQ(AB23,AB:AB,1)</f>
        <v>20</v>
      </c>
      <c r="AE23" s="1">
        <v>69.209999999999994</v>
      </c>
      <c r="AF23" s="11">
        <f>(ROUNDDOWN(AE23,0)*60+MOD(AE23,1)*100)/86400</f>
        <v>4.8159722222222215E-2</v>
      </c>
      <c r="AG23" s="11">
        <f>AF23-MIN(AF:AF)</f>
        <v>1.6481481481481479E-2</v>
      </c>
      <c r="AH23" s="4">
        <v>24</v>
      </c>
      <c r="AI23" s="2">
        <v>332.56</v>
      </c>
      <c r="AJ23" s="2">
        <v>98.51</v>
      </c>
      <c r="AK23" s="11">
        <f>AF23+AB23</f>
        <v>0.23120370370370369</v>
      </c>
      <c r="AL23" s="11">
        <f>AK23-MIN(AK:AK)</f>
        <v>6.864583333333335E-2</v>
      </c>
      <c r="AM23" s="3">
        <f>_xlfn.RANK.EQ(AK23,AK:AK,1)</f>
        <v>20</v>
      </c>
    </row>
    <row r="24" spans="1:39" x14ac:dyDescent="0.25">
      <c r="A24" t="s">
        <v>112</v>
      </c>
      <c r="B24" t="s">
        <v>113</v>
      </c>
      <c r="C24" t="s">
        <v>114</v>
      </c>
      <c r="D24" t="s">
        <v>115</v>
      </c>
      <c r="E24" t="s">
        <v>27</v>
      </c>
      <c r="F24" s="1" t="s">
        <v>256</v>
      </c>
      <c r="G24" s="11">
        <f>(ROUNDDOWN(_xlfn.NUMBERVALUE(TRIM(F24)),0)*60+MOD(_xlfn.NUMBERVALUE(TRIM(F24)),1)*100)/86400</f>
        <v>4.8564814814814818E-2</v>
      </c>
      <c r="H24" s="11">
        <f>G24-MIN(G:G)</f>
        <v>1.5104166666666669E-2</v>
      </c>
      <c r="I24" s="3">
        <v>28</v>
      </c>
      <c r="J24" s="1">
        <v>83.14</v>
      </c>
      <c r="K24" s="11">
        <f>(ROUNDDOWN(J24,0)*60+MOD(J24,1)*100)/86400</f>
        <v>5.7800925925925929E-2</v>
      </c>
      <c r="L24" s="11">
        <f>K24-MIN(K:K)</f>
        <v>2.0196759259259255E-2</v>
      </c>
      <c r="M24" s="4">
        <v>39</v>
      </c>
      <c r="N24" s="11">
        <f>K24+G24</f>
        <v>0.10636574074074075</v>
      </c>
      <c r="O24" s="11">
        <f>N24-MIN(N:N)</f>
        <v>3.4062500000000009E-2</v>
      </c>
      <c r="P24" s="3">
        <f>_xlfn.RANK.EQ(N24,N:N,1)</f>
        <v>26</v>
      </c>
      <c r="Q24" s="1">
        <v>69.06</v>
      </c>
      <c r="R24" s="11">
        <f>(ROUNDDOWN(Q24,0)*60+MOD(Q24,1)*100)/86400</f>
        <v>4.7986111111111111E-2</v>
      </c>
      <c r="S24" s="11">
        <f>R24-MIN(R:R)</f>
        <v>2.5729166666666668E-2</v>
      </c>
      <c r="T24" s="4">
        <v>51</v>
      </c>
      <c r="U24" s="11">
        <f>R24+N24</f>
        <v>0.15435185185185185</v>
      </c>
      <c r="V24" s="11">
        <f>U24-MIN(U:U)</f>
        <v>5.8217592592592599E-2</v>
      </c>
      <c r="W24" s="3">
        <f>_xlfn.RANK.EQ(U24,U:U,1)</f>
        <v>29</v>
      </c>
      <c r="X24" s="1">
        <v>69.209999999999994</v>
      </c>
      <c r="Y24" s="11">
        <f>(ROUNDDOWN(X24,0)*60+MOD(X24,1)*100)/86400</f>
        <v>4.8159722222222215E-2</v>
      </c>
      <c r="Z24" s="11">
        <f>Y24-MIN(Y:Y)</f>
        <v>1.3657407407407403E-2</v>
      </c>
      <c r="AA24" s="4">
        <v>25</v>
      </c>
      <c r="AB24" s="11">
        <f>Y24+U24</f>
        <v>0.20251157407407405</v>
      </c>
      <c r="AC24" s="11">
        <f>AB24-MIN(AB:AB)</f>
        <v>7.1874999999999994E-2</v>
      </c>
      <c r="AD24" s="3">
        <f>_xlfn.RANK.EQ(AB24,AB:AB,1)</f>
        <v>29</v>
      </c>
      <c r="AE24" s="1">
        <v>70.459999999999994</v>
      </c>
      <c r="AF24" s="11">
        <f>(ROUNDDOWN(AE24,0)*60+MOD(AE24,1)*100)/86400</f>
        <v>4.914351851851851E-2</v>
      </c>
      <c r="AG24" s="11">
        <f>AF24-MIN(AF:AF)</f>
        <v>1.7465277777777774E-2</v>
      </c>
      <c r="AH24" s="4">
        <v>25</v>
      </c>
      <c r="AI24" s="2">
        <v>362.23</v>
      </c>
      <c r="AJ24" s="2">
        <v>128.18</v>
      </c>
      <c r="AK24" s="11">
        <f>AF24+AB24</f>
        <v>0.25165509259259256</v>
      </c>
      <c r="AL24" s="11">
        <f>AK24-MIN(AK:AK)</f>
        <v>8.9097222222222217E-2</v>
      </c>
      <c r="AM24" s="3">
        <f>_xlfn.RANK.EQ(AK24,AK:AK,1)</f>
        <v>27</v>
      </c>
    </row>
    <row r="25" spans="1:39" x14ac:dyDescent="0.25">
      <c r="A25" t="s">
        <v>104</v>
      </c>
      <c r="B25" t="s">
        <v>105</v>
      </c>
      <c r="C25" t="s">
        <v>106</v>
      </c>
      <c r="D25" t="s">
        <v>99</v>
      </c>
      <c r="E25" t="s">
        <v>40</v>
      </c>
      <c r="F25" s="1" t="s">
        <v>254</v>
      </c>
      <c r="G25" s="11">
        <f>(ROUNDDOWN(_xlfn.NUMBERVALUE(TRIM(F25)),0)*60+MOD(_xlfn.NUMBERVALUE(TRIM(F25)),1)*100)/86400</f>
        <v>5.5335648148148148E-2</v>
      </c>
      <c r="H25" s="11">
        <f>G25-MIN(G:G)</f>
        <v>2.1874999999999999E-2</v>
      </c>
      <c r="I25" s="3">
        <v>41</v>
      </c>
      <c r="J25" s="1">
        <v>78.569999999999993</v>
      </c>
      <c r="K25" s="11">
        <f>(ROUNDDOWN(J25,0)*60+MOD(J25,1)*100)/86400</f>
        <v>5.4826388888888876E-2</v>
      </c>
      <c r="L25" s="11">
        <f>K25-MIN(K:K)</f>
        <v>1.7222222222222201E-2</v>
      </c>
      <c r="M25" s="4">
        <v>30</v>
      </c>
      <c r="N25" s="11">
        <f>K25+G25</f>
        <v>0.11016203703703703</v>
      </c>
      <c r="O25" s="11">
        <f>N25-MIN(N:N)</f>
        <v>3.7858796296296293E-2</v>
      </c>
      <c r="P25" s="3">
        <f>_xlfn.RANK.EQ(N25,N:N,1)</f>
        <v>28</v>
      </c>
      <c r="Q25" s="1">
        <v>65.38</v>
      </c>
      <c r="R25" s="11">
        <f>(ROUNDDOWN(Q25,0)*60+MOD(Q25,1)*100)/86400</f>
        <v>4.5578703703703698E-2</v>
      </c>
      <c r="S25" s="11">
        <f>R25-MIN(R:R)</f>
        <v>2.3321759259259254E-2</v>
      </c>
      <c r="T25" s="4">
        <v>47</v>
      </c>
      <c r="U25" s="11">
        <f>R25+N25</f>
        <v>0.15574074074074074</v>
      </c>
      <c r="V25" s="11">
        <f>U25-MIN(U:U)</f>
        <v>5.9606481481481483E-2</v>
      </c>
      <c r="W25" s="3">
        <f>_xlfn.RANK.EQ(U25,U:U,1)</f>
        <v>30</v>
      </c>
      <c r="X25" s="1">
        <v>63.41</v>
      </c>
      <c r="Y25" s="11">
        <f>(ROUNDDOWN(X25,0)*60+MOD(X25,1)*100)/86400</f>
        <v>4.4224537037037034E-2</v>
      </c>
      <c r="Z25" s="11">
        <f>Y25-MIN(Y:Y)</f>
        <v>9.7222222222222224E-3</v>
      </c>
      <c r="AA25" s="4">
        <v>22</v>
      </c>
      <c r="AB25" s="11">
        <f>Y25+U25</f>
        <v>0.19996527777777778</v>
      </c>
      <c r="AC25" s="11">
        <f>AB25-MIN(AB:AB)</f>
        <v>6.9328703703703726E-2</v>
      </c>
      <c r="AD25" s="3">
        <f>_xlfn.RANK.EQ(AB25,AB:AB,1)</f>
        <v>27</v>
      </c>
      <c r="AE25" s="1">
        <v>72.540000000000006</v>
      </c>
      <c r="AF25" s="11">
        <f>(ROUNDDOWN(AE25,0)*60+MOD(AE25,1)*100)/86400</f>
        <v>5.062500000000001E-2</v>
      </c>
      <c r="AG25" s="11">
        <f>AF25-MIN(AF:AF)</f>
        <v>1.8946759259259274E-2</v>
      </c>
      <c r="AH25" s="4">
        <v>26</v>
      </c>
      <c r="AI25" s="2">
        <v>360.51</v>
      </c>
      <c r="AJ25" s="2">
        <v>126.46</v>
      </c>
      <c r="AK25" s="11">
        <f>AF25+AB25</f>
        <v>0.25059027777777781</v>
      </c>
      <c r="AL25" s="11">
        <f>AK25-MIN(AK:AK)</f>
        <v>8.8032407407407476E-2</v>
      </c>
      <c r="AM25" s="3">
        <f>_xlfn.RANK.EQ(AK25,AK:AK,1)</f>
        <v>25</v>
      </c>
    </row>
    <row r="26" spans="1:39" x14ac:dyDescent="0.25">
      <c r="A26" t="s">
        <v>87</v>
      </c>
      <c r="B26" t="s">
        <v>88</v>
      </c>
      <c r="C26" t="s">
        <v>89</v>
      </c>
      <c r="D26" t="s">
        <v>90</v>
      </c>
      <c r="E26" t="s">
        <v>27</v>
      </c>
      <c r="F26" s="1" t="s">
        <v>250</v>
      </c>
      <c r="G26" s="11">
        <f>(ROUNDDOWN(_xlfn.NUMBERVALUE(TRIM(F26)),0)*60+MOD(_xlfn.NUMBERVALUE(TRIM(F26)),1)*100)/86400</f>
        <v>4.4942129629629637E-2</v>
      </c>
      <c r="H26" s="11">
        <f>G26-MIN(G:G)</f>
        <v>1.1481481481481488E-2</v>
      </c>
      <c r="I26" s="3">
        <v>23</v>
      </c>
      <c r="J26" s="1">
        <v>79.510000000000005</v>
      </c>
      <c r="K26" s="11">
        <f>(ROUNDDOWN(J26,0)*60+MOD(J26,1)*100)/86400</f>
        <v>5.5451388888888897E-2</v>
      </c>
      <c r="L26" s="11">
        <f>K26-MIN(K:K)</f>
        <v>1.7847222222222223E-2</v>
      </c>
      <c r="M26" s="4">
        <v>32</v>
      </c>
      <c r="N26" s="11">
        <f>K26+G26</f>
        <v>0.10039351851851853</v>
      </c>
      <c r="O26" s="11">
        <f>N26-MIN(N:N)</f>
        <v>2.8090277777777797E-2</v>
      </c>
      <c r="P26" s="3">
        <f>_xlfn.RANK.EQ(N26,N:N,1)</f>
        <v>21</v>
      </c>
      <c r="Q26" s="1">
        <v>49.03</v>
      </c>
      <c r="R26" s="11">
        <f>(ROUNDDOWN(Q26,0)*60+MOD(Q26,1)*100)/86400</f>
        <v>3.4062500000000002E-2</v>
      </c>
      <c r="S26" s="11">
        <f>R26-MIN(R:R)</f>
        <v>1.1805555555555559E-2</v>
      </c>
      <c r="T26" s="4">
        <v>24</v>
      </c>
      <c r="U26" s="11">
        <f>R26+N26</f>
        <v>0.13445601851851854</v>
      </c>
      <c r="V26" s="11">
        <f>U26-MIN(U:U)</f>
        <v>3.8321759259259291E-2</v>
      </c>
      <c r="W26" s="3">
        <f>_xlfn.RANK.EQ(U26,U:U,1)</f>
        <v>19</v>
      </c>
      <c r="X26" s="1">
        <v>73.38</v>
      </c>
      <c r="Y26" s="11">
        <f>(ROUNDDOWN(X26,0)*60+MOD(X26,1)*100)/86400</f>
        <v>5.1134259259259261E-2</v>
      </c>
      <c r="Z26" s="11">
        <f>Y26-MIN(Y:Y)</f>
        <v>1.6631944444444449E-2</v>
      </c>
      <c r="AA26" s="4">
        <v>35</v>
      </c>
      <c r="AB26" s="11">
        <f>Y26+U26</f>
        <v>0.18559027777777781</v>
      </c>
      <c r="AC26" s="11">
        <f>AB26-MIN(AB:AB)</f>
        <v>5.4953703703703755E-2</v>
      </c>
      <c r="AD26" s="3">
        <f>_xlfn.RANK.EQ(AB26,AB:AB,1)</f>
        <v>21</v>
      </c>
      <c r="AE26" s="1">
        <v>73.34</v>
      </c>
      <c r="AF26" s="11">
        <f>(ROUNDDOWN(AE26,0)*60+MOD(AE26,1)*100)/86400</f>
        <v>5.108796296296296E-2</v>
      </c>
      <c r="AG26" s="11">
        <f>AF26-MIN(AF:AF)</f>
        <v>1.9409722222222224E-2</v>
      </c>
      <c r="AH26" s="4">
        <v>27</v>
      </c>
      <c r="AI26" s="2">
        <v>340.49</v>
      </c>
      <c r="AJ26" s="2">
        <v>106.44</v>
      </c>
      <c r="AK26" s="11">
        <f>AF26+AB26</f>
        <v>0.23667824074074079</v>
      </c>
      <c r="AL26" s="11">
        <f>AK26-MIN(AK:AK)</f>
        <v>7.4120370370370448E-2</v>
      </c>
      <c r="AM26" s="3">
        <f>_xlfn.RANK.EQ(AK26,AK:AK,1)</f>
        <v>21</v>
      </c>
    </row>
    <row r="27" spans="1:39" x14ac:dyDescent="0.25">
      <c r="A27" t="s">
        <v>78</v>
      </c>
      <c r="B27" t="s">
        <v>79</v>
      </c>
      <c r="C27" t="s">
        <v>80</v>
      </c>
      <c r="D27" t="s">
        <v>81</v>
      </c>
      <c r="E27" t="s">
        <v>27</v>
      </c>
      <c r="F27" s="1" t="s">
        <v>248</v>
      </c>
      <c r="G27" s="11">
        <f>(ROUNDDOWN(_xlfn.NUMBERVALUE(TRIM(F27)),0)*60+MOD(_xlfn.NUMBERVALUE(TRIM(F27)),1)*100)/86400</f>
        <v>4.3090277777777776E-2</v>
      </c>
      <c r="H27" s="11">
        <f>G27-MIN(G:G)</f>
        <v>9.6296296296296269E-3</v>
      </c>
      <c r="I27" s="3">
        <v>19</v>
      </c>
      <c r="J27" s="1">
        <v>67.319999999999993</v>
      </c>
      <c r="K27" s="11">
        <f>(ROUNDDOWN(J27,0)*60+MOD(J27,1)*100)/86400</f>
        <v>4.689814814814814E-2</v>
      </c>
      <c r="L27" s="11">
        <f>K27-MIN(K:K)</f>
        <v>9.2939814814814656E-3</v>
      </c>
      <c r="M27" s="4">
        <v>16</v>
      </c>
      <c r="N27" s="11">
        <f>K27+G27</f>
        <v>8.9988425925925916E-2</v>
      </c>
      <c r="O27" s="11">
        <f>N27-MIN(N:N)</f>
        <v>1.7685185185185179E-2</v>
      </c>
      <c r="P27" s="3">
        <f>_xlfn.RANK.EQ(N27,N:N,1)</f>
        <v>17</v>
      </c>
      <c r="Q27" s="1">
        <v>52.34</v>
      </c>
      <c r="R27" s="11">
        <f>(ROUNDDOWN(Q27,0)*60+MOD(Q27,1)*100)/86400</f>
        <v>3.6504629629629637E-2</v>
      </c>
      <c r="S27" s="11">
        <f>R27-MIN(R:R)</f>
        <v>1.4247685185185193E-2</v>
      </c>
      <c r="T27" s="4">
        <v>32</v>
      </c>
      <c r="U27" s="11">
        <f>R27+N27</f>
        <v>0.12649305555555557</v>
      </c>
      <c r="V27" s="11">
        <f>U27-MIN(U:U)</f>
        <v>3.0358796296296314E-2</v>
      </c>
      <c r="W27" s="3">
        <f>_xlfn.RANK.EQ(U27,U:U,1)</f>
        <v>18</v>
      </c>
      <c r="X27" s="1">
        <v>74.099999999999994</v>
      </c>
      <c r="Y27" s="11">
        <f>(ROUNDDOWN(X27,0)*60+MOD(X27,1)*100)/86400</f>
        <v>5.1504629629629622E-2</v>
      </c>
      <c r="Z27" s="11">
        <f>Y27-MIN(Y:Y)</f>
        <v>1.700231481481481E-2</v>
      </c>
      <c r="AA27" s="4">
        <v>36</v>
      </c>
      <c r="AB27" s="11">
        <f>Y27+U27</f>
        <v>0.17799768518518519</v>
      </c>
      <c r="AC27" s="11">
        <f>AB27-MIN(AB:AB)</f>
        <v>4.7361111111111132E-2</v>
      </c>
      <c r="AD27" s="3">
        <f>_xlfn.RANK.EQ(AB27,AB:AB,1)</f>
        <v>18</v>
      </c>
      <c r="AE27" s="1">
        <v>74.28</v>
      </c>
      <c r="AF27" s="11">
        <f>(ROUNDDOWN(AE27,0)*60+MOD(AE27,1)*100)/86400</f>
        <v>5.1712962962962961E-2</v>
      </c>
      <c r="AG27" s="11">
        <f>AF27-MIN(AF:AF)</f>
        <v>2.0034722222222225E-2</v>
      </c>
      <c r="AH27" s="4">
        <v>28</v>
      </c>
      <c r="AI27" s="2">
        <v>330.47</v>
      </c>
      <c r="AJ27" s="2">
        <v>96.42</v>
      </c>
      <c r="AK27" s="11">
        <f>AF27+AB27</f>
        <v>0.22971064814814815</v>
      </c>
      <c r="AL27" s="11">
        <f>AK27-MIN(AK:AK)</f>
        <v>6.7152777777777811E-2</v>
      </c>
      <c r="AM27" s="3">
        <f>_xlfn.RANK.EQ(AK27,AK:AK,1)</f>
        <v>19</v>
      </c>
    </row>
    <row r="28" spans="1:39" x14ac:dyDescent="0.25">
      <c r="A28" t="s">
        <v>91</v>
      </c>
      <c r="B28" t="s">
        <v>92</v>
      </c>
      <c r="C28" t="s">
        <v>93</v>
      </c>
      <c r="D28" t="s">
        <v>94</v>
      </c>
      <c r="E28" t="s">
        <v>95</v>
      </c>
      <c r="F28" s="1" t="s">
        <v>251</v>
      </c>
      <c r="G28" s="11">
        <f>(ROUNDDOWN(_xlfn.NUMBERVALUE(TRIM(F28)),0)*60+MOD(_xlfn.NUMBERVALUE(TRIM(F28)),1)*100)/86400</f>
        <v>4.627314814814814E-2</v>
      </c>
      <c r="H28" s="11">
        <f>G28-MIN(G:G)</f>
        <v>1.2812499999999991E-2</v>
      </c>
      <c r="I28" s="3">
        <v>25</v>
      </c>
      <c r="J28" s="1">
        <v>83.02</v>
      </c>
      <c r="K28" s="11">
        <f>(ROUNDDOWN(J28,0)*60+MOD(J28,1)*100)/86400</f>
        <v>5.7662037037037039E-2</v>
      </c>
      <c r="L28" s="11">
        <f>K28-MIN(K:K)</f>
        <v>2.0057870370370365E-2</v>
      </c>
      <c r="M28" s="4">
        <v>38</v>
      </c>
      <c r="N28" s="11">
        <f>K28+G28</f>
        <v>0.10393518518518519</v>
      </c>
      <c r="O28" s="11">
        <f>N28-MIN(N:N)</f>
        <v>3.1631944444444449E-2</v>
      </c>
      <c r="P28" s="3">
        <f>_xlfn.RANK.EQ(N28,N:N,1)</f>
        <v>23</v>
      </c>
      <c r="Q28" s="1">
        <v>51.19</v>
      </c>
      <c r="R28" s="11">
        <f>(ROUNDDOWN(Q28,0)*60+MOD(Q28,1)*100)/86400</f>
        <v>3.5636574074074077E-2</v>
      </c>
      <c r="S28" s="11">
        <f>R28-MIN(R:R)</f>
        <v>1.3379629629629634E-2</v>
      </c>
      <c r="T28" s="4">
        <v>28</v>
      </c>
      <c r="U28" s="11">
        <f>R28+N28</f>
        <v>0.13957175925925927</v>
      </c>
      <c r="V28" s="11">
        <f>U28-MIN(U:U)</f>
        <v>4.3437500000000018E-2</v>
      </c>
      <c r="W28" s="3">
        <f>_xlfn.RANK.EQ(U28,U:U,1)</f>
        <v>23</v>
      </c>
      <c r="X28" s="1">
        <v>70.39</v>
      </c>
      <c r="Y28" s="11">
        <f>(ROUNDDOWN(X28,0)*60+MOD(X28,1)*100)/86400</f>
        <v>4.9062500000000002E-2</v>
      </c>
      <c r="Z28" s="11">
        <f>Y28-MIN(Y:Y)</f>
        <v>1.456018518518519E-2</v>
      </c>
      <c r="AA28" s="4">
        <v>27</v>
      </c>
      <c r="AB28" s="11">
        <f>Y28+U28</f>
        <v>0.18863425925925928</v>
      </c>
      <c r="AC28" s="11">
        <f>AB28-MIN(AB:AB)</f>
        <v>5.7997685185185222E-2</v>
      </c>
      <c r="AD28" s="3">
        <f>_xlfn.RANK.EQ(AB28,AB:AB,1)</f>
        <v>22</v>
      </c>
      <c r="AE28" s="1">
        <v>75.55</v>
      </c>
      <c r="AF28" s="11">
        <f>(ROUNDDOWN(AE28,0)*60+MOD(AE28,1)*100)/86400</f>
        <v>5.271990740740741E-2</v>
      </c>
      <c r="AG28" s="11">
        <f>AF28-MIN(AF:AF)</f>
        <v>2.1041666666666674E-2</v>
      </c>
      <c r="AH28" s="4">
        <v>29</v>
      </c>
      <c r="AI28" s="2">
        <v>347.33</v>
      </c>
      <c r="AJ28" s="2">
        <v>113.28</v>
      </c>
      <c r="AK28" s="11">
        <f>AF28+AB28</f>
        <v>0.2413541666666667</v>
      </c>
      <c r="AL28" s="11">
        <f>AK28-MIN(AK:AK)</f>
        <v>7.8796296296296364E-2</v>
      </c>
      <c r="AM28" s="3">
        <f>_xlfn.RANK.EQ(AK28,AK:AK,1)</f>
        <v>22</v>
      </c>
    </row>
    <row r="29" spans="1:39" x14ac:dyDescent="0.25">
      <c r="A29" t="s">
        <v>127</v>
      </c>
      <c r="B29" t="s">
        <v>128</v>
      </c>
      <c r="C29" t="s">
        <v>129</v>
      </c>
      <c r="D29" t="s">
        <v>130</v>
      </c>
      <c r="E29" t="s">
        <v>40</v>
      </c>
      <c r="F29" s="1" t="s">
        <v>260</v>
      </c>
      <c r="G29" s="11">
        <f>(ROUNDDOWN(_xlfn.NUMBERVALUE(TRIM(F29)),0)*60+MOD(_xlfn.NUMBERVALUE(TRIM(F29)),1)*100)/86400</f>
        <v>5.1076388888888886E-2</v>
      </c>
      <c r="H29" s="11">
        <f>G29-MIN(G:G)</f>
        <v>1.7615740740740737E-2</v>
      </c>
      <c r="I29" s="3">
        <v>33</v>
      </c>
      <c r="J29" s="1">
        <v>85.21</v>
      </c>
      <c r="K29" s="11">
        <f>(ROUNDDOWN(J29,0)*60+MOD(J29,1)*100)/86400</f>
        <v>5.9270833333333321E-2</v>
      </c>
      <c r="L29" s="11">
        <f>K29-MIN(K:K)</f>
        <v>2.1666666666666647E-2</v>
      </c>
      <c r="M29" s="4">
        <v>40</v>
      </c>
      <c r="N29" s="11">
        <f>K29+G29</f>
        <v>0.11034722222222221</v>
      </c>
      <c r="O29" s="11">
        <f>N29-MIN(N:N)</f>
        <v>3.804398148148147E-2</v>
      </c>
      <c r="P29" s="3">
        <f>_xlfn.RANK.EQ(N29,N:N,1)</f>
        <v>29</v>
      </c>
      <c r="Q29" s="1">
        <v>53.48</v>
      </c>
      <c r="R29" s="11">
        <f>(ROUNDDOWN(Q29,0)*60+MOD(Q29,1)*100)/86400</f>
        <v>3.7361111111111109E-2</v>
      </c>
      <c r="S29" s="11">
        <f>R29-MIN(R:R)</f>
        <v>1.5104166666666665E-2</v>
      </c>
      <c r="T29" s="4">
        <v>35</v>
      </c>
      <c r="U29" s="11">
        <f>R29+N29</f>
        <v>0.14770833333333333</v>
      </c>
      <c r="V29" s="11">
        <f>U29-MIN(U:U)</f>
        <v>5.1574074074074078E-2</v>
      </c>
      <c r="W29" s="3">
        <f>_xlfn.RANK.EQ(U29,U:U,1)</f>
        <v>27</v>
      </c>
      <c r="X29" s="1">
        <v>91.46</v>
      </c>
      <c r="Y29" s="11">
        <f>(ROUNDDOWN(X29,0)*60+MOD(X29,1)*100)/86400</f>
        <v>6.372685185185184E-2</v>
      </c>
      <c r="Z29" s="11">
        <f>Y29-MIN(Y:Y)</f>
        <v>2.9224537037037028E-2</v>
      </c>
      <c r="AA29" s="4">
        <v>52</v>
      </c>
      <c r="AB29" s="11">
        <f>Y29+U29</f>
        <v>0.21143518518518517</v>
      </c>
      <c r="AC29" s="11">
        <f>AB29-MIN(AB:AB)</f>
        <v>8.0798611111111113E-2</v>
      </c>
      <c r="AD29" s="3">
        <f>_xlfn.RANK.EQ(AB29,AB:AB,1)</f>
        <v>32</v>
      </c>
      <c r="AE29" s="1">
        <v>76.430000000000007</v>
      </c>
      <c r="AF29" s="11">
        <f>(ROUNDDOWN(AE29,0)*60+MOD(AE29,1)*100)/86400</f>
        <v>5.3275462962962976E-2</v>
      </c>
      <c r="AG29" s="11">
        <f>AF29-MIN(AF:AF)</f>
        <v>2.159722222222224E-2</v>
      </c>
      <c r="AH29" s="4">
        <v>30</v>
      </c>
      <c r="AI29" s="2">
        <v>381.11</v>
      </c>
      <c r="AJ29" s="2">
        <v>147.06</v>
      </c>
      <c r="AK29" s="11">
        <f>AF29+AB29</f>
        <v>0.26471064814814815</v>
      </c>
      <c r="AL29" s="11">
        <f>AK29-MIN(AK:AK)</f>
        <v>0.10215277777777781</v>
      </c>
      <c r="AM29" s="3">
        <f>_xlfn.RANK.EQ(AK29,AK:AK,1)</f>
        <v>31</v>
      </c>
    </row>
    <row r="30" spans="1:39" x14ac:dyDescent="0.25">
      <c r="A30" t="s">
        <v>107</v>
      </c>
      <c r="B30" t="s">
        <v>108</v>
      </c>
      <c r="C30" t="s">
        <v>109</v>
      </c>
      <c r="D30" t="s">
        <v>110</v>
      </c>
      <c r="E30" t="s">
        <v>111</v>
      </c>
      <c r="F30" s="1" t="s">
        <v>255</v>
      </c>
      <c r="G30" s="11">
        <f>(ROUNDDOWN(_xlfn.NUMBERVALUE(TRIM(F30)),0)*60+MOD(_xlfn.NUMBERVALUE(TRIM(F30)),1)*100)/86400</f>
        <v>4.8356481481481479E-2</v>
      </c>
      <c r="H30" s="11">
        <f>G30-MIN(G:G)</f>
        <v>1.489583333333333E-2</v>
      </c>
      <c r="I30" s="3">
        <v>27</v>
      </c>
      <c r="J30" s="1">
        <v>82.43</v>
      </c>
      <c r="K30" s="11">
        <f>(ROUNDDOWN(J30,0)*60+MOD(J30,1)*100)/86400</f>
        <v>5.7442129629629642E-2</v>
      </c>
      <c r="L30" s="11">
        <f>K30-MIN(K:K)</f>
        <v>1.9837962962962967E-2</v>
      </c>
      <c r="M30" s="4">
        <v>37</v>
      </c>
      <c r="N30" s="11">
        <f>K30+G30</f>
        <v>0.10579861111111112</v>
      </c>
      <c r="O30" s="11">
        <f>N30-MIN(N:N)</f>
        <v>3.3495370370370384E-2</v>
      </c>
      <c r="P30" s="3">
        <f>_xlfn.RANK.EQ(N30,N:N,1)</f>
        <v>25</v>
      </c>
      <c r="Q30" s="1">
        <v>52.12</v>
      </c>
      <c r="R30" s="11">
        <f>(ROUNDDOWN(Q30,0)*60+MOD(Q30,1)*100)/86400</f>
        <v>3.6249999999999998E-2</v>
      </c>
      <c r="S30" s="11">
        <f>R30-MIN(R:R)</f>
        <v>1.3993055555555554E-2</v>
      </c>
      <c r="T30" s="4">
        <v>31</v>
      </c>
      <c r="U30" s="11">
        <f>R30+N30</f>
        <v>0.14204861111111111</v>
      </c>
      <c r="V30" s="11">
        <f>U30-MIN(U:U)</f>
        <v>4.5914351851851859E-2</v>
      </c>
      <c r="W30" s="3">
        <f>_xlfn.RANK.EQ(U30,U:U,1)</f>
        <v>24</v>
      </c>
      <c r="X30" s="1">
        <v>79.3</v>
      </c>
      <c r="Y30" s="11">
        <f>(ROUNDDOWN(X30,0)*60+MOD(X30,1)*100)/86400</f>
        <v>5.5208333333333331E-2</v>
      </c>
      <c r="Z30" s="11">
        <f>Y30-MIN(Y:Y)</f>
        <v>2.0706018518518519E-2</v>
      </c>
      <c r="AA30" s="4">
        <v>43</v>
      </c>
      <c r="AB30" s="11">
        <f>Y30+U30</f>
        <v>0.19725694444444444</v>
      </c>
      <c r="AC30" s="11">
        <f>AB30-MIN(AB:AB)</f>
        <v>6.6620370370370385E-2</v>
      </c>
      <c r="AD30" s="3">
        <f>_xlfn.RANK.EQ(AB30,AB:AB,1)</f>
        <v>24</v>
      </c>
      <c r="AE30" s="1">
        <v>77.34</v>
      </c>
      <c r="AF30" s="11">
        <f>(ROUNDDOWN(AE30,0)*60+MOD(AE30,1)*100)/86400</f>
        <v>5.3865740740740742E-2</v>
      </c>
      <c r="AG30" s="11">
        <f>AF30-MIN(AF:AF)</f>
        <v>2.2187500000000006E-2</v>
      </c>
      <c r="AH30" s="4">
        <v>31</v>
      </c>
      <c r="AI30" s="2">
        <v>361.37</v>
      </c>
      <c r="AJ30" s="2">
        <v>127.32</v>
      </c>
      <c r="AK30" s="11">
        <f>AF30+AB30</f>
        <v>0.25112268518518521</v>
      </c>
      <c r="AL30" s="11">
        <f>AK30-MIN(AK:AK)</f>
        <v>8.8564814814814874E-2</v>
      </c>
      <c r="AM30" s="3">
        <f>_xlfn.RANK.EQ(AK30,AK:AK,1)</f>
        <v>26</v>
      </c>
    </row>
    <row r="31" spans="1:39" x14ac:dyDescent="0.25">
      <c r="A31" s="12" t="s">
        <v>123</v>
      </c>
      <c r="B31" s="12" t="s">
        <v>124</v>
      </c>
      <c r="C31" s="12" t="s">
        <v>125</v>
      </c>
      <c r="D31" s="12" t="s">
        <v>126</v>
      </c>
      <c r="E31" s="12" t="s">
        <v>32</v>
      </c>
      <c r="F31" s="13" t="s">
        <v>259</v>
      </c>
      <c r="G31" s="14">
        <f>(ROUNDDOWN(_xlfn.NUMBERVALUE(TRIM(F31)),0)*60+MOD(_xlfn.NUMBERVALUE(TRIM(F31)),1)*100)/86400</f>
        <v>4.7002314814814809E-2</v>
      </c>
      <c r="H31" s="14">
        <f>G31-MIN(G:G)</f>
        <v>1.354166666666666E-2</v>
      </c>
      <c r="I31" s="15">
        <v>26</v>
      </c>
      <c r="J31" s="13">
        <v>90.15</v>
      </c>
      <c r="K31" s="14">
        <f>(ROUNDDOWN(J31,0)*60+MOD(J31,1)*100)/86400</f>
        <v>6.2673611111111124E-2</v>
      </c>
      <c r="L31" s="14">
        <f>K31-MIN(K:K)</f>
        <v>2.506944444444445E-2</v>
      </c>
      <c r="M31" s="16">
        <v>46</v>
      </c>
      <c r="N31" s="14">
        <f>K31+G31</f>
        <v>0.10967592592592593</v>
      </c>
      <c r="O31" s="14">
        <f>N31-MIN(N:N)</f>
        <v>3.7372685185185189E-2</v>
      </c>
      <c r="P31" s="15">
        <f>_xlfn.RANK.EQ(N31,N:N,1)</f>
        <v>27</v>
      </c>
      <c r="Q31" s="13">
        <v>63.17</v>
      </c>
      <c r="R31" s="14">
        <f>(ROUNDDOWN(Q31,0)*60+MOD(Q31,1)*100)/86400</f>
        <v>4.3946759259259262E-2</v>
      </c>
      <c r="S31" s="14">
        <f>R31-MIN(R:R)</f>
        <v>2.1689814814814818E-2</v>
      </c>
      <c r="T31" s="16">
        <v>45</v>
      </c>
      <c r="U31" s="14">
        <f>R31+N31</f>
        <v>0.15362268518518518</v>
      </c>
      <c r="V31" s="14">
        <f>U31-MIN(U:U)</f>
        <v>5.7488425925925929E-2</v>
      </c>
      <c r="W31" s="15">
        <f>_xlfn.RANK.EQ(U31,U:U,1)</f>
        <v>28</v>
      </c>
      <c r="X31" s="13">
        <v>79.17</v>
      </c>
      <c r="Y31" s="14">
        <f>(ROUNDDOWN(X31,0)*60+MOD(X31,1)*100)/86400</f>
        <v>5.5057870370370368E-2</v>
      </c>
      <c r="Z31" s="14">
        <f>Y31-MIN(Y:Y)</f>
        <v>2.0555555555555556E-2</v>
      </c>
      <c r="AA31" s="16">
        <v>42</v>
      </c>
      <c r="AB31" s="14">
        <f>Y31+U31</f>
        <v>0.20868055555555554</v>
      </c>
      <c r="AC31" s="14">
        <f>AB31-MIN(AB:AB)</f>
        <v>7.8043981481481478E-2</v>
      </c>
      <c r="AD31" s="15">
        <f>_xlfn.RANK.EQ(AB31,AB:AB,1)</f>
        <v>30</v>
      </c>
      <c r="AE31" s="13">
        <v>79.150000000000006</v>
      </c>
      <c r="AF31" s="14">
        <f>(ROUNDDOWN(AE31,0)*60+MOD(AE31,1)*100)/86400</f>
        <v>5.5034722222222235E-2</v>
      </c>
      <c r="AG31" s="14">
        <f>AF31-MIN(AF:AF)</f>
        <v>2.3356481481481499E-2</v>
      </c>
      <c r="AH31" s="16">
        <v>32</v>
      </c>
      <c r="AI31" s="17">
        <v>379.45</v>
      </c>
      <c r="AJ31" s="17">
        <v>145.4</v>
      </c>
      <c r="AK31" s="14">
        <f>AF31+AB31</f>
        <v>0.26371527777777776</v>
      </c>
      <c r="AL31" s="14">
        <f>AK31-MIN(AK:AK)</f>
        <v>0.10115740740740742</v>
      </c>
      <c r="AM31" s="15">
        <f>_xlfn.RANK.EQ(AK31,AK:AK,1)</f>
        <v>30</v>
      </c>
    </row>
    <row r="32" spans="1:39" x14ac:dyDescent="0.25">
      <c r="A32" t="s">
        <v>131</v>
      </c>
      <c r="B32" t="s">
        <v>132</v>
      </c>
      <c r="C32" t="s">
        <v>133</v>
      </c>
      <c r="D32" t="s">
        <v>134</v>
      </c>
      <c r="E32" t="s">
        <v>27</v>
      </c>
      <c r="F32" s="1" t="s">
        <v>261</v>
      </c>
      <c r="G32" s="11">
        <f>(ROUNDDOWN(_xlfn.NUMBERVALUE(TRIM(F32)),0)*60+MOD(_xlfn.NUMBERVALUE(TRIM(F32)),1)*100)/86400</f>
        <v>5.9305555555555542E-2</v>
      </c>
      <c r="H32" s="11">
        <f>G32-MIN(G:G)</f>
        <v>2.5844907407407393E-2</v>
      </c>
      <c r="I32" s="3">
        <v>50</v>
      </c>
      <c r="J32" s="1">
        <v>98.03</v>
      </c>
      <c r="K32" s="11">
        <f>(ROUNDDOWN(J32,0)*60+MOD(J32,1)*100)/86400</f>
        <v>6.8090277777777777E-2</v>
      </c>
      <c r="L32" s="11">
        <f>K32-MIN(K:K)</f>
        <v>3.0486111111111103E-2</v>
      </c>
      <c r="M32" s="4">
        <v>55</v>
      </c>
      <c r="N32" s="11">
        <f>K32+G32</f>
        <v>0.12739583333333332</v>
      </c>
      <c r="O32" s="11">
        <f>N32-MIN(N:N)</f>
        <v>5.5092592592592582E-2</v>
      </c>
      <c r="P32" s="3">
        <f>_xlfn.RANK.EQ(N32,N:N,1)</f>
        <v>37</v>
      </c>
      <c r="Q32" s="1">
        <v>53.25</v>
      </c>
      <c r="R32" s="11">
        <f>(ROUNDDOWN(Q32,0)*60+MOD(Q32,1)*100)/86400</f>
        <v>3.709490740740741E-2</v>
      </c>
      <c r="S32" s="11">
        <f>R32-MIN(R:R)</f>
        <v>1.4837962962962966E-2</v>
      </c>
      <c r="T32" s="4">
        <v>34</v>
      </c>
      <c r="U32" s="11">
        <f>R32+N32</f>
        <v>0.16449074074074072</v>
      </c>
      <c r="V32" s="11">
        <f>U32-MIN(U:U)</f>
        <v>6.8356481481481463E-2</v>
      </c>
      <c r="W32" s="3">
        <f>_xlfn.RANK.EQ(U32,U:U,1)</f>
        <v>34</v>
      </c>
      <c r="X32" s="1">
        <v>74.11</v>
      </c>
      <c r="Y32" s="11">
        <f>(ROUNDDOWN(X32,0)*60+MOD(X32,1)*100)/86400</f>
        <v>5.1516203703703703E-2</v>
      </c>
      <c r="Z32" s="11">
        <f>Y32-MIN(Y:Y)</f>
        <v>1.7013888888888891E-2</v>
      </c>
      <c r="AA32" s="4">
        <v>37</v>
      </c>
      <c r="AB32" s="11">
        <f>Y32+U32</f>
        <v>0.2160069444444444</v>
      </c>
      <c r="AC32" s="11">
        <f>AB32-MIN(AB:AB)</f>
        <v>8.5370370370370346E-2</v>
      </c>
      <c r="AD32" s="3">
        <f>_xlfn.RANK.EQ(AB32,AB:AB,1)</f>
        <v>34</v>
      </c>
      <c r="AE32" s="1">
        <v>79.19</v>
      </c>
      <c r="AF32" s="11">
        <f>(ROUNDDOWN(AE32,0)*60+MOD(AE32,1)*100)/86400</f>
        <v>5.5081018518518515E-2</v>
      </c>
      <c r="AG32" s="11">
        <f>AF32-MIN(AF:AF)</f>
        <v>2.3402777777777779E-2</v>
      </c>
      <c r="AH32" s="4">
        <v>33</v>
      </c>
      <c r="AI32" s="2">
        <v>390.22</v>
      </c>
      <c r="AJ32" s="2">
        <v>156.16999999999999</v>
      </c>
      <c r="AK32" s="11">
        <f>AF32+AB32</f>
        <v>0.27108796296296289</v>
      </c>
      <c r="AL32" s="11">
        <f>AK32-MIN(AK:AK)</f>
        <v>0.10853009259259255</v>
      </c>
      <c r="AM32" s="3">
        <f>_xlfn.RANK.EQ(AK32,AK:AK,1)</f>
        <v>32</v>
      </c>
    </row>
    <row r="33" spans="1:39" x14ac:dyDescent="0.25">
      <c r="A33" t="s">
        <v>116</v>
      </c>
      <c r="B33" t="s">
        <v>117</v>
      </c>
      <c r="C33" t="s">
        <v>118</v>
      </c>
      <c r="D33" t="s">
        <v>66</v>
      </c>
      <c r="E33" t="s">
        <v>27</v>
      </c>
      <c r="F33" s="1" t="s">
        <v>257</v>
      </c>
      <c r="G33" s="11">
        <f>(ROUNDDOWN(_xlfn.NUMBERVALUE(TRIM(F33)),0)*60+MOD(_xlfn.NUMBERVALUE(TRIM(F33)),1)*100)/86400</f>
        <v>4.3576388888888894E-2</v>
      </c>
      <c r="H33" s="11">
        <f>G33-MIN(G:G)</f>
        <v>1.0115740740740745E-2</v>
      </c>
      <c r="I33" s="3">
        <v>21</v>
      </c>
      <c r="J33" s="1">
        <v>80.319999999999993</v>
      </c>
      <c r="K33" s="11">
        <f>(ROUNDDOWN(J33,0)*60+MOD(J33,1)*100)/86400</f>
        <v>5.5925925925925914E-2</v>
      </c>
      <c r="L33" s="11">
        <f>K33-MIN(K:K)</f>
        <v>1.8321759259259239E-2</v>
      </c>
      <c r="M33" s="4">
        <v>33</v>
      </c>
      <c r="N33" s="11">
        <f>K33+G33</f>
        <v>9.9502314814814807E-2</v>
      </c>
      <c r="O33" s="11">
        <f>N33-MIN(N:N)</f>
        <v>2.719907407407407E-2</v>
      </c>
      <c r="P33" s="3">
        <f>_xlfn.RANK.EQ(N33,N:N,1)</f>
        <v>20</v>
      </c>
      <c r="Q33" s="1">
        <v>54.58</v>
      </c>
      <c r="R33" s="11">
        <f>(ROUNDDOWN(Q33,0)*60+MOD(Q33,1)*100)/86400</f>
        <v>3.8171296296296293E-2</v>
      </c>
      <c r="S33" s="11">
        <f>R33-MIN(R:R)</f>
        <v>1.591435185185185E-2</v>
      </c>
      <c r="T33" s="4">
        <v>36</v>
      </c>
      <c r="U33" s="11">
        <f>R33+N33</f>
        <v>0.13767361111111109</v>
      </c>
      <c r="V33" s="11">
        <f>U33-MIN(U:U)</f>
        <v>4.1539351851851841E-2</v>
      </c>
      <c r="W33" s="3">
        <f>_xlfn.RANK.EQ(U33,U:U,1)</f>
        <v>22</v>
      </c>
      <c r="X33" s="1">
        <v>87.33</v>
      </c>
      <c r="Y33" s="11">
        <f>(ROUNDDOWN(X33,0)*60+MOD(X33,1)*100)/86400</f>
        <v>6.0798611111111109E-2</v>
      </c>
      <c r="Z33" s="11">
        <f>Y33-MIN(Y:Y)</f>
        <v>2.6296296296296297E-2</v>
      </c>
      <c r="AA33" s="4">
        <v>48</v>
      </c>
      <c r="AB33" s="11">
        <f>Y33+U33</f>
        <v>0.19847222222222222</v>
      </c>
      <c r="AC33" s="11">
        <f>AB33-MIN(AB:AB)</f>
        <v>6.7835648148148159E-2</v>
      </c>
      <c r="AD33" s="3">
        <f>_xlfn.RANK.EQ(AB33,AB:AB,1)</f>
        <v>26</v>
      </c>
      <c r="AE33" s="1">
        <v>79.260000000000005</v>
      </c>
      <c r="AF33" s="11">
        <f>(ROUNDDOWN(AE33,0)*60+MOD(AE33,1)*100)/86400</f>
        <v>5.5162037037037044E-2</v>
      </c>
      <c r="AG33" s="11">
        <f>AF33-MIN(AF:AF)</f>
        <v>2.3483796296296308E-2</v>
      </c>
      <c r="AH33" s="4">
        <v>34</v>
      </c>
      <c r="AI33" s="2">
        <v>365.14</v>
      </c>
      <c r="AJ33" s="2">
        <v>131.09</v>
      </c>
      <c r="AK33" s="11">
        <f>AF33+AB33</f>
        <v>0.25363425925925925</v>
      </c>
      <c r="AL33" s="11">
        <f>AK33-MIN(AK:AK)</f>
        <v>9.1076388888888915E-2</v>
      </c>
      <c r="AM33" s="3">
        <f>_xlfn.RANK.EQ(AK33,AK:AK,1)</f>
        <v>28</v>
      </c>
    </row>
    <row r="34" spans="1:39" x14ac:dyDescent="0.25">
      <c r="A34" t="s">
        <v>146</v>
      </c>
      <c r="B34" t="s">
        <v>113</v>
      </c>
      <c r="C34" t="s">
        <v>147</v>
      </c>
      <c r="D34" t="s">
        <v>148</v>
      </c>
      <c r="E34" t="s">
        <v>27</v>
      </c>
      <c r="F34" s="1" t="s">
        <v>265</v>
      </c>
      <c r="G34" s="11">
        <f>(ROUNDDOWN(_xlfn.NUMBERVALUE(TRIM(F34)),0)*60+MOD(_xlfn.NUMBERVALUE(TRIM(F34)),1)*100)/86400</f>
        <v>6.0914351851851865E-2</v>
      </c>
      <c r="H34" s="11">
        <f>G34-MIN(G:G)</f>
        <v>2.7453703703703716E-2</v>
      </c>
      <c r="I34" s="3">
        <v>51</v>
      </c>
      <c r="J34" s="1">
        <v>115.57</v>
      </c>
      <c r="K34" s="11">
        <f>(ROUNDDOWN(J34,0)*60+MOD(J34,1)*100)/86400</f>
        <v>8.0520833333333319E-2</v>
      </c>
      <c r="L34" s="11">
        <f>K34-MIN(K:K)</f>
        <v>4.2916666666666645E-2</v>
      </c>
      <c r="M34" s="4">
        <v>65</v>
      </c>
      <c r="N34" s="11">
        <f>K34+G34</f>
        <v>0.14143518518518519</v>
      </c>
      <c r="O34" s="11">
        <f>N34-MIN(N:N)</f>
        <v>6.9131944444444454E-2</v>
      </c>
      <c r="P34" s="3">
        <f>_xlfn.RANK.EQ(N34,N:N,1)</f>
        <v>43</v>
      </c>
      <c r="Q34" s="1">
        <v>70.58</v>
      </c>
      <c r="R34" s="11">
        <f>(ROUNDDOWN(Q34,0)*60+MOD(Q34,1)*100)/86400</f>
        <v>4.9282407407407407E-2</v>
      </c>
      <c r="S34" s="11">
        <f>R34-MIN(R:R)</f>
        <v>2.7025462962962963E-2</v>
      </c>
      <c r="T34" s="4">
        <v>53</v>
      </c>
      <c r="U34" s="11">
        <f>R34+N34</f>
        <v>0.19071759259259261</v>
      </c>
      <c r="V34" s="11">
        <f>U34-MIN(U:U)</f>
        <v>9.4583333333333353E-2</v>
      </c>
      <c r="W34" s="3">
        <f>_xlfn.RANK.EQ(U34,U:U,1)</f>
        <v>42</v>
      </c>
      <c r="X34" s="1">
        <v>75.22</v>
      </c>
      <c r="Y34" s="11">
        <f>(ROUNDDOWN(X34,0)*60+MOD(X34,1)*100)/86400</f>
        <v>5.2337962962962961E-2</v>
      </c>
      <c r="Z34" s="11">
        <f>Y34-MIN(Y:Y)</f>
        <v>1.7835648148148149E-2</v>
      </c>
      <c r="AA34" s="4">
        <v>39</v>
      </c>
      <c r="AB34" s="11">
        <f>Y34+U34</f>
        <v>0.24305555555555558</v>
      </c>
      <c r="AC34" s="11">
        <f>AB34-MIN(AB:AB)</f>
        <v>0.11241898148148152</v>
      </c>
      <c r="AD34" s="3">
        <f>_xlfn.RANK.EQ(AB34,AB:AB,1)</f>
        <v>39</v>
      </c>
      <c r="AE34" s="1">
        <v>80.239999999999995</v>
      </c>
      <c r="AF34" s="11">
        <f>(ROUNDDOWN(AE34,0)*60+MOD(AE34,1)*100)/86400</f>
        <v>5.5833333333333325E-2</v>
      </c>
      <c r="AG34" s="11">
        <f>AF34-MIN(AF:AF)</f>
        <v>2.4155092592592589E-2</v>
      </c>
      <c r="AH34" s="4">
        <v>35</v>
      </c>
      <c r="AI34" s="2">
        <v>430.24</v>
      </c>
      <c r="AJ34" s="2">
        <v>196.19</v>
      </c>
      <c r="AK34" s="11">
        <f>AF34+AB34</f>
        <v>0.29888888888888893</v>
      </c>
      <c r="AL34" s="11">
        <f>AK34-MIN(AK:AK)</f>
        <v>0.13633101851851859</v>
      </c>
      <c r="AM34" s="3">
        <f>_xlfn.RANK.EQ(AK34,AK:AK,1)</f>
        <v>36</v>
      </c>
    </row>
    <row r="35" spans="1:39" s="12" customFormat="1" x14ac:dyDescent="0.25">
      <c r="A35" t="s">
        <v>143</v>
      </c>
      <c r="B35" t="s">
        <v>144</v>
      </c>
      <c r="C35" t="s">
        <v>145</v>
      </c>
      <c r="D35" t="s">
        <v>56</v>
      </c>
      <c r="E35" t="s">
        <v>57</v>
      </c>
      <c r="F35" s="1" t="s">
        <v>264</v>
      </c>
      <c r="G35" s="11">
        <f>(ROUNDDOWN(_xlfn.NUMBERVALUE(TRIM(F35)),0)*60+MOD(_xlfn.NUMBERVALUE(TRIM(F35)),1)*100)/86400</f>
        <v>5.8749999999999997E-2</v>
      </c>
      <c r="H35" s="11">
        <f>G35-MIN(G:G)</f>
        <v>2.5289351851851848E-2</v>
      </c>
      <c r="I35" s="3">
        <v>49</v>
      </c>
      <c r="J35" s="1">
        <v>94.05</v>
      </c>
      <c r="K35" s="11">
        <f>(ROUNDDOWN(J35,0)*60+MOD(J35,1)*100)/86400</f>
        <v>6.5335648148148143E-2</v>
      </c>
      <c r="L35" s="11">
        <f>K35-MIN(K:K)</f>
        <v>2.7731481481481468E-2</v>
      </c>
      <c r="M35" s="4">
        <v>50</v>
      </c>
      <c r="N35" s="11">
        <f>K35+G35</f>
        <v>0.12408564814814814</v>
      </c>
      <c r="O35" s="11">
        <f>N35-MIN(N:N)</f>
        <v>5.1782407407407402E-2</v>
      </c>
      <c r="P35" s="3">
        <f>_xlfn.RANK.EQ(N35,N:N,1)</f>
        <v>36</v>
      </c>
      <c r="Q35" s="1">
        <v>69.05</v>
      </c>
      <c r="R35" s="11">
        <f>(ROUNDDOWN(Q35,0)*60+MOD(Q35,1)*100)/86400</f>
        <v>4.7974537037037038E-2</v>
      </c>
      <c r="S35" s="11">
        <f>R35-MIN(R:R)</f>
        <v>2.5717592592592594E-2</v>
      </c>
      <c r="T35" s="4">
        <v>50</v>
      </c>
      <c r="U35" s="11">
        <f>R35+N35</f>
        <v>0.17206018518518518</v>
      </c>
      <c r="V35" s="11">
        <f>U35-MIN(U:U)</f>
        <v>7.5925925925925924E-2</v>
      </c>
      <c r="W35" s="3">
        <f>_xlfn.RANK.EQ(U35,U:U,1)</f>
        <v>36</v>
      </c>
      <c r="X35" s="1">
        <v>92.23</v>
      </c>
      <c r="Y35" s="11">
        <f>(ROUNDDOWN(X35,0)*60+MOD(X35,1)*100)/86400</f>
        <v>6.4155092592592597E-2</v>
      </c>
      <c r="Z35" s="11">
        <f>Y35-MIN(Y:Y)</f>
        <v>2.9652777777777785E-2</v>
      </c>
      <c r="AA35" s="4">
        <v>54</v>
      </c>
      <c r="AB35" s="11">
        <f>Y35+U35</f>
        <v>0.23621527777777779</v>
      </c>
      <c r="AC35" s="11">
        <f>AB35-MIN(AB:AB)</f>
        <v>0.10557870370370373</v>
      </c>
      <c r="AD35" s="3">
        <f>_xlfn.RANK.EQ(AB35,AB:AB,1)</f>
        <v>37</v>
      </c>
      <c r="AE35" s="1">
        <v>83.34</v>
      </c>
      <c r="AF35" s="11">
        <f>(ROUNDDOWN(AE35,0)*60+MOD(AE35,1)*100)/86400</f>
        <v>5.8032407407407408E-2</v>
      </c>
      <c r="AG35" s="11">
        <f>AF35-MIN(AF:AF)</f>
        <v>2.6354166666666672E-2</v>
      </c>
      <c r="AH35" s="4">
        <v>38</v>
      </c>
      <c r="AI35" s="2">
        <v>423.43</v>
      </c>
      <c r="AJ35" s="2">
        <v>189.38</v>
      </c>
      <c r="AK35" s="11">
        <f>AF35+AB35</f>
        <v>0.29424768518518518</v>
      </c>
      <c r="AL35" s="11">
        <f>AK35-MIN(AK:AK)</f>
        <v>0.13168981481481484</v>
      </c>
      <c r="AM35" s="3">
        <f>_xlfn.RANK.EQ(AK35,AK:AK,1)</f>
        <v>35</v>
      </c>
    </row>
    <row r="36" spans="1:39" x14ac:dyDescent="0.25">
      <c r="A36" t="s">
        <v>195</v>
      </c>
      <c r="B36" t="s">
        <v>196</v>
      </c>
      <c r="C36" t="s">
        <v>197</v>
      </c>
      <c r="D36" t="s">
        <v>198</v>
      </c>
      <c r="E36" t="s">
        <v>199</v>
      </c>
      <c r="F36" s="1" t="s">
        <v>278</v>
      </c>
      <c r="G36" s="11">
        <f>(ROUNDDOWN(_xlfn.NUMBERVALUE(TRIM(F36)),0)*60+MOD(_xlfn.NUMBERVALUE(TRIM(F36)),1)*100)/86400</f>
        <v>9.4618055555555566E-2</v>
      </c>
      <c r="H36" s="11">
        <f>G36-MIN(G:G)</f>
        <v>6.1157407407407417E-2</v>
      </c>
      <c r="I36" s="3">
        <v>71</v>
      </c>
      <c r="J36" s="1">
        <v>129.47999999999999</v>
      </c>
      <c r="K36" s="11">
        <f>(ROUNDDOWN(J36,0)*60+MOD(J36,1)*100)/86400</f>
        <v>9.013888888888888E-2</v>
      </c>
      <c r="L36" s="11">
        <f>K36-MIN(K:K)</f>
        <v>5.2534722222222205E-2</v>
      </c>
      <c r="M36" s="4">
        <v>69</v>
      </c>
      <c r="N36" s="11">
        <f>K36+G36</f>
        <v>0.18475694444444446</v>
      </c>
      <c r="O36" s="11">
        <f>N36-MIN(N:N)</f>
        <v>0.11245370370370372</v>
      </c>
      <c r="P36" s="3">
        <f>_xlfn.RANK.EQ(N36,N:N,1)</f>
        <v>49</v>
      </c>
      <c r="Q36" s="1">
        <v>104.3</v>
      </c>
      <c r="R36" s="11">
        <f>(ROUNDDOWN(Q36,0)*60+MOD(Q36,1)*100)/86400</f>
        <v>7.256944444444445E-2</v>
      </c>
      <c r="S36" s="11">
        <f>R36-MIN(R:R)</f>
        <v>5.031250000000001E-2</v>
      </c>
      <c r="T36" s="4">
        <v>72</v>
      </c>
      <c r="U36" s="11">
        <f>R36+N36</f>
        <v>0.25732638888888892</v>
      </c>
      <c r="V36" s="11">
        <f>U36-MIN(U:U)</f>
        <v>0.16119212962962967</v>
      </c>
      <c r="W36" s="3">
        <f>_xlfn.RANK.EQ(U36,U:U,1)</f>
        <v>49</v>
      </c>
      <c r="X36" s="1">
        <v>104.34</v>
      </c>
      <c r="Y36" s="11">
        <f>(ROUNDDOWN(X36,0)*60+MOD(X36,1)*100)/86400</f>
        <v>7.2615740740740745E-2</v>
      </c>
      <c r="Z36" s="11">
        <f>Y36-MIN(Y:Y)</f>
        <v>3.8113425925925933E-2</v>
      </c>
      <c r="AA36" s="4">
        <v>65</v>
      </c>
      <c r="AB36" s="11">
        <f>Y36+U36</f>
        <v>0.32994212962962965</v>
      </c>
      <c r="AC36" s="11">
        <f>AB36-MIN(AB:AB)</f>
        <v>0.1993055555555556</v>
      </c>
      <c r="AD36" s="3">
        <f>_xlfn.RANK.EQ(AB36,AB:AB,1)</f>
        <v>49</v>
      </c>
      <c r="AE36" s="1">
        <v>83.41</v>
      </c>
      <c r="AF36" s="11">
        <f>(ROUNDDOWN(AE36,0)*60+MOD(AE36,1)*100)/86400</f>
        <v>5.8113425925925923E-2</v>
      </c>
      <c r="AG36" s="11">
        <f>AF36-MIN(AF:AF)</f>
        <v>2.6435185185185187E-2</v>
      </c>
      <c r="AH36" s="4">
        <v>39</v>
      </c>
      <c r="AI36" s="2">
        <v>558.48</v>
      </c>
      <c r="AJ36" s="2">
        <v>324.43</v>
      </c>
      <c r="AK36" s="11">
        <f>AF36+AB36</f>
        <v>0.3880555555555556</v>
      </c>
      <c r="AL36" s="11">
        <f>AK36-MIN(AK:AK)</f>
        <v>0.22549768518518526</v>
      </c>
      <c r="AM36" s="3">
        <f>_xlfn.RANK.EQ(AK36,AK:AK,1)</f>
        <v>49</v>
      </c>
    </row>
    <row r="37" spans="1:39" x14ac:dyDescent="0.25">
      <c r="A37" t="s">
        <v>159</v>
      </c>
      <c r="B37" t="s">
        <v>160</v>
      </c>
      <c r="C37" t="s">
        <v>161</v>
      </c>
      <c r="D37" t="s">
        <v>85</v>
      </c>
      <c r="E37" t="s">
        <v>86</v>
      </c>
      <c r="F37" s="1" t="s">
        <v>269</v>
      </c>
      <c r="G37" s="11">
        <f>(ROUNDDOWN(_xlfn.NUMBERVALUE(TRIM(F37)),0)*60+MOD(_xlfn.NUMBERVALUE(TRIM(F37)),1)*100)/86400</f>
        <v>6.3414351851851847E-2</v>
      </c>
      <c r="H37" s="11">
        <f>G37-MIN(G:G)</f>
        <v>2.9953703703703698E-2</v>
      </c>
      <c r="I37" s="3">
        <v>55</v>
      </c>
      <c r="J37" s="1">
        <v>80.55</v>
      </c>
      <c r="K37" s="11">
        <f>(ROUNDDOWN(J37,0)*60+MOD(J37,1)*100)/86400</f>
        <v>5.6192129629629627E-2</v>
      </c>
      <c r="L37" s="11">
        <f>K37-MIN(K:K)</f>
        <v>1.8587962962962952E-2</v>
      </c>
      <c r="M37" s="4">
        <v>36</v>
      </c>
      <c r="N37" s="11">
        <f>K37+G37</f>
        <v>0.11960648148148148</v>
      </c>
      <c r="O37" s="11">
        <f>N37-MIN(N:N)</f>
        <v>4.7303240740740743E-2</v>
      </c>
      <c r="P37" s="3">
        <f>_xlfn.RANK.EQ(N37,N:N,1)</f>
        <v>34</v>
      </c>
      <c r="Q37" s="1">
        <v>91.24</v>
      </c>
      <c r="R37" s="11">
        <f>(ROUNDDOWN(Q37,0)*60+MOD(Q37,1)*100)/86400</f>
        <v>6.3472222222222208E-2</v>
      </c>
      <c r="S37" s="11">
        <f>R37-MIN(R:R)</f>
        <v>4.1215277777777767E-2</v>
      </c>
      <c r="T37" s="4">
        <v>69</v>
      </c>
      <c r="U37" s="11">
        <f>R37+N37</f>
        <v>0.18307870370370369</v>
      </c>
      <c r="V37" s="11">
        <f>U37-MIN(U:U)</f>
        <v>8.6944444444444435E-2</v>
      </c>
      <c r="W37" s="3">
        <f>_xlfn.RANK.EQ(U37,U:U,1)</f>
        <v>40</v>
      </c>
      <c r="X37" s="1">
        <v>101.33</v>
      </c>
      <c r="Y37" s="11">
        <f>(ROUNDDOWN(X37,0)*60+MOD(X37,1)*100)/86400</f>
        <v>7.0520833333333338E-2</v>
      </c>
      <c r="Z37" s="11">
        <f>Y37-MIN(Y:Y)</f>
        <v>3.6018518518518526E-2</v>
      </c>
      <c r="AA37" s="4">
        <v>63</v>
      </c>
      <c r="AB37" s="11">
        <f>Y37+U37</f>
        <v>0.25359953703703703</v>
      </c>
      <c r="AC37" s="11">
        <f>AB37-MIN(AB:AB)</f>
        <v>0.12296296296296297</v>
      </c>
      <c r="AD37" s="3">
        <f>_xlfn.RANK.EQ(AB37,AB:AB,1)</f>
        <v>43</v>
      </c>
      <c r="AE37" s="1">
        <v>85.29</v>
      </c>
      <c r="AF37" s="11">
        <f>(ROUNDDOWN(AE37,0)*60+MOD(AE37,1)*100)/86400</f>
        <v>5.9363425925925938E-2</v>
      </c>
      <c r="AG37" s="11">
        <f>AF37-MIN(AF:AF)</f>
        <v>2.7685185185185202E-2</v>
      </c>
      <c r="AH37" s="4">
        <v>41</v>
      </c>
      <c r="AI37" s="2">
        <v>450.4</v>
      </c>
      <c r="AJ37" s="2">
        <v>216.35</v>
      </c>
      <c r="AK37" s="11">
        <f>AF37+AB37</f>
        <v>0.31296296296296294</v>
      </c>
      <c r="AL37" s="11">
        <f>AK37-MIN(AK:AK)</f>
        <v>0.1504050925925926</v>
      </c>
      <c r="AM37" s="3">
        <f>_xlfn.RANK.EQ(AK37,AK:AK,1)</f>
        <v>40</v>
      </c>
    </row>
    <row r="38" spans="1:39" x14ac:dyDescent="0.25">
      <c r="A38" t="s">
        <v>169</v>
      </c>
      <c r="B38" t="s">
        <v>170</v>
      </c>
      <c r="C38" t="s">
        <v>171</v>
      </c>
      <c r="D38" t="s">
        <v>172</v>
      </c>
      <c r="E38" t="s">
        <v>173</v>
      </c>
      <c r="F38" s="1" t="s">
        <v>272</v>
      </c>
      <c r="G38" s="11">
        <f>(ROUNDDOWN(_xlfn.NUMBERVALUE(TRIM(F38)),0)*60+MOD(_xlfn.NUMBERVALUE(TRIM(F38)),1)*100)/86400</f>
        <v>8.1689814814814812E-2</v>
      </c>
      <c r="H38" s="11">
        <f>G38-MIN(G:G)</f>
        <v>4.8229166666666663E-2</v>
      </c>
      <c r="I38" s="3">
        <v>66</v>
      </c>
      <c r="J38" s="1">
        <v>104.54</v>
      </c>
      <c r="K38" s="11">
        <f>(ROUNDDOWN(J38,0)*60+MOD(J38,1)*100)/86400</f>
        <v>7.284722222222223E-2</v>
      </c>
      <c r="L38" s="11">
        <f>K38-MIN(K:K)</f>
        <v>3.5243055555555555E-2</v>
      </c>
      <c r="M38" s="4">
        <v>58</v>
      </c>
      <c r="N38" s="11">
        <f>K38+G38</f>
        <v>0.15453703703703703</v>
      </c>
      <c r="O38" s="11">
        <f>N38-MIN(N:N)</f>
        <v>8.2233796296296291E-2</v>
      </c>
      <c r="P38" s="3">
        <f>_xlfn.RANK.EQ(N38,N:N,1)</f>
        <v>45</v>
      </c>
      <c r="Q38" s="1">
        <v>60.4</v>
      </c>
      <c r="R38" s="11">
        <f>(ROUNDDOWN(Q38,0)*60+MOD(Q38,1)*100)/86400</f>
        <v>4.2129629629629628E-2</v>
      </c>
      <c r="S38" s="11">
        <f>R38-MIN(R:R)</f>
        <v>1.9872685185185184E-2</v>
      </c>
      <c r="T38" s="4">
        <v>42</v>
      </c>
      <c r="U38" s="11">
        <f>R38+N38</f>
        <v>0.19666666666666666</v>
      </c>
      <c r="V38" s="11">
        <f>U38-MIN(U:U)</f>
        <v>0.1005324074074074</v>
      </c>
      <c r="W38" s="3">
        <f>_xlfn.RANK.EQ(U38,U:U,1)</f>
        <v>44</v>
      </c>
      <c r="X38" s="1">
        <v>97.55</v>
      </c>
      <c r="Y38" s="11">
        <f>(ROUNDDOWN(X38,0)*60+MOD(X38,1)*100)/86400</f>
        <v>6.7997685185185189E-2</v>
      </c>
      <c r="Z38" s="11">
        <f>Y38-MIN(Y:Y)</f>
        <v>3.3495370370370377E-2</v>
      </c>
      <c r="AA38" s="4">
        <v>61</v>
      </c>
      <c r="AB38" s="11">
        <f>Y38+U38</f>
        <v>0.26466435185185183</v>
      </c>
      <c r="AC38" s="11">
        <f>AB38-MIN(AB:AB)</f>
        <v>0.13402777777777777</v>
      </c>
      <c r="AD38" s="3">
        <f>_xlfn.RANK.EQ(AB38,AB:AB,1)</f>
        <v>44</v>
      </c>
      <c r="AE38" s="1">
        <v>85.5</v>
      </c>
      <c r="AF38" s="11">
        <f>(ROUNDDOWN(AE38,0)*60+MOD(AE38,1)*100)/86400</f>
        <v>5.9606481481481483E-2</v>
      </c>
      <c r="AG38" s="11">
        <f>AF38-MIN(AF:AF)</f>
        <v>2.7928240740740747E-2</v>
      </c>
      <c r="AH38" s="4">
        <v>42</v>
      </c>
      <c r="AI38" s="2">
        <v>466.57</v>
      </c>
      <c r="AJ38" s="2">
        <v>232.52</v>
      </c>
      <c r="AK38" s="11">
        <f>AF38+AB38</f>
        <v>0.32427083333333329</v>
      </c>
      <c r="AL38" s="11">
        <f>AK38-MIN(AK:AK)</f>
        <v>0.16171296296296295</v>
      </c>
      <c r="AM38" s="3">
        <f>_xlfn.RANK.EQ(AK38,AK:AK,1)</f>
        <v>43</v>
      </c>
    </row>
    <row r="39" spans="1:39" x14ac:dyDescent="0.25">
      <c r="A39" t="s">
        <v>135</v>
      </c>
      <c r="B39" t="s">
        <v>136</v>
      </c>
      <c r="C39" t="s">
        <v>137</v>
      </c>
      <c r="D39" t="s">
        <v>138</v>
      </c>
      <c r="E39" t="s">
        <v>139</v>
      </c>
      <c r="F39" s="1" t="s">
        <v>262</v>
      </c>
      <c r="G39" s="11">
        <f>(ROUNDDOWN(_xlfn.NUMBERVALUE(TRIM(F39)),0)*60+MOD(_xlfn.NUMBERVALUE(TRIM(F39)),1)*100)/86400</f>
        <v>5.0405092592592585E-2</v>
      </c>
      <c r="H39" s="11">
        <f>G39-MIN(G:G)</f>
        <v>1.6944444444444436E-2</v>
      </c>
      <c r="I39" s="3">
        <v>31</v>
      </c>
      <c r="J39" s="1">
        <v>95.17</v>
      </c>
      <c r="K39" s="11">
        <f>(ROUNDDOWN(J39,0)*60+MOD(J39,1)*100)/86400</f>
        <v>6.6168981481481481E-2</v>
      </c>
      <c r="L39" s="11">
        <f>K39-MIN(K:K)</f>
        <v>2.8564814814814807E-2</v>
      </c>
      <c r="M39" s="4">
        <v>51</v>
      </c>
      <c r="N39" s="11">
        <f>K39+G39</f>
        <v>0.11657407407407407</v>
      </c>
      <c r="O39" s="11">
        <f>N39-MIN(N:N)</f>
        <v>4.4270833333333329E-2</v>
      </c>
      <c r="P39" s="3">
        <f>_xlfn.RANK.EQ(N39,N:N,1)</f>
        <v>32</v>
      </c>
      <c r="Q39" s="1">
        <v>61.15</v>
      </c>
      <c r="R39" s="11">
        <f>(ROUNDDOWN(Q39,0)*60+MOD(Q39,1)*100)/86400</f>
        <v>4.2534722222222224E-2</v>
      </c>
      <c r="S39" s="11">
        <f>R39-MIN(R:R)</f>
        <v>2.027777777777778E-2</v>
      </c>
      <c r="T39" s="4">
        <v>43</v>
      </c>
      <c r="U39" s="11">
        <f>R39+N39</f>
        <v>0.15910879629629629</v>
      </c>
      <c r="V39" s="11">
        <f>U39-MIN(U:U)</f>
        <v>6.2974537037037037E-2</v>
      </c>
      <c r="W39" s="3">
        <f>_xlfn.RANK.EQ(U39,U:U,1)</f>
        <v>33</v>
      </c>
      <c r="X39" s="1">
        <v>73.02</v>
      </c>
      <c r="Y39" s="11">
        <f>(ROUNDDOWN(X39,0)*60+MOD(X39,1)*100)/86400</f>
        <v>5.0717592592592592E-2</v>
      </c>
      <c r="Z39" s="11">
        <f>Y39-MIN(Y:Y)</f>
        <v>1.621527777777778E-2</v>
      </c>
      <c r="AA39" s="4">
        <v>34</v>
      </c>
      <c r="AB39" s="11">
        <f>Y39+U39</f>
        <v>0.20982638888888888</v>
      </c>
      <c r="AC39" s="11">
        <f>AB39-MIN(AB:AB)</f>
        <v>7.9189814814814824E-2</v>
      </c>
      <c r="AD39" s="3">
        <f>_xlfn.RANK.EQ(AB39,AB:AB,1)</f>
        <v>31</v>
      </c>
      <c r="AE39" s="1">
        <v>88.28</v>
      </c>
      <c r="AF39" s="11">
        <f>(ROUNDDOWN(AE39,0)*60+MOD(AE39,1)*100)/86400</f>
        <v>6.1435185185185183E-2</v>
      </c>
      <c r="AG39" s="11">
        <f>AF39-MIN(AF:AF)</f>
        <v>2.9756944444444447E-2</v>
      </c>
      <c r="AH39" s="4">
        <v>44</v>
      </c>
      <c r="AI39" s="2">
        <v>390.37</v>
      </c>
      <c r="AJ39" s="2">
        <v>156.32</v>
      </c>
      <c r="AK39" s="11">
        <f>AF39+AB39</f>
        <v>0.27126157407407409</v>
      </c>
      <c r="AL39" s="11">
        <f>AK39-MIN(AK:AK)</f>
        <v>0.10870370370370375</v>
      </c>
      <c r="AM39" s="3">
        <f>_xlfn.RANK.EQ(AK39,AK:AK,1)</f>
        <v>33</v>
      </c>
    </row>
    <row r="40" spans="1:39" x14ac:dyDescent="0.25">
      <c r="A40" t="s">
        <v>151</v>
      </c>
      <c r="B40" t="s">
        <v>152</v>
      </c>
      <c r="C40" t="s">
        <v>153</v>
      </c>
      <c r="D40" t="s">
        <v>154</v>
      </c>
      <c r="E40" t="s">
        <v>155</v>
      </c>
      <c r="F40" s="1" t="s">
        <v>267</v>
      </c>
      <c r="G40" s="11">
        <f>(ROUNDDOWN(_xlfn.NUMBERVALUE(TRIM(F40)),0)*60+MOD(_xlfn.NUMBERVALUE(TRIM(F40)),1)*100)/86400</f>
        <v>5.5613425925925927E-2</v>
      </c>
      <c r="H40" s="11">
        <f>G40-MIN(G:G)</f>
        <v>2.2152777777777778E-2</v>
      </c>
      <c r="I40" s="3">
        <v>43</v>
      </c>
      <c r="J40" s="1">
        <v>106.28</v>
      </c>
      <c r="K40" s="11">
        <f>(ROUNDDOWN(J40,0)*60+MOD(J40,1)*100)/86400</f>
        <v>7.3935185185185187E-2</v>
      </c>
      <c r="L40" s="11">
        <f>K40-MIN(K:K)</f>
        <v>3.6331018518518512E-2</v>
      </c>
      <c r="M40" s="4">
        <v>61</v>
      </c>
      <c r="N40" s="11">
        <f>K40+G40</f>
        <v>0.1295486111111111</v>
      </c>
      <c r="O40" s="11">
        <f>N40-MIN(N:N)</f>
        <v>5.7245370370370363E-2</v>
      </c>
      <c r="P40" s="3">
        <f>_xlfn.RANK.EQ(N40,N:N,1)</f>
        <v>39</v>
      </c>
      <c r="Q40" s="1">
        <v>81.03</v>
      </c>
      <c r="R40" s="11">
        <f>(ROUNDDOWN(Q40,0)*60+MOD(Q40,1)*100)/86400</f>
        <v>5.6284722222222222E-2</v>
      </c>
      <c r="S40" s="11">
        <f>R40-MIN(R:R)</f>
        <v>3.4027777777777782E-2</v>
      </c>
      <c r="T40" s="4">
        <v>62</v>
      </c>
      <c r="U40" s="11">
        <f>R40+N40</f>
        <v>0.18583333333333332</v>
      </c>
      <c r="V40" s="11">
        <f>U40-MIN(U:U)</f>
        <v>8.969907407407407E-2</v>
      </c>
      <c r="W40" s="3">
        <f>_xlfn.RANK.EQ(U40,U:U,1)</f>
        <v>41</v>
      </c>
      <c r="X40" s="1">
        <v>84.43</v>
      </c>
      <c r="Y40" s="11">
        <f>(ROUNDDOWN(X40,0)*60+MOD(X40,1)*100)/86400</f>
        <v>5.8831018518518532E-2</v>
      </c>
      <c r="Z40" s="11">
        <f>Y40-MIN(Y:Y)</f>
        <v>2.432870370370372E-2</v>
      </c>
      <c r="AA40" s="4">
        <v>46</v>
      </c>
      <c r="AB40" s="11">
        <f>Y40+U40</f>
        <v>0.24466435185185187</v>
      </c>
      <c r="AC40" s="11">
        <f>AB40-MIN(AB:AB)</f>
        <v>0.11402777777777781</v>
      </c>
      <c r="AD40" s="3">
        <f>_xlfn.RANK.EQ(AB40,AB:AB,1)</f>
        <v>41</v>
      </c>
      <c r="AE40" s="1">
        <v>89.35</v>
      </c>
      <c r="AF40" s="11">
        <f>(ROUNDDOWN(AE40,0)*60+MOD(AE40,1)*100)/86400</f>
        <v>6.221064814814814E-2</v>
      </c>
      <c r="AG40" s="11">
        <f>AF40-MIN(AF:AF)</f>
        <v>3.0532407407407404E-2</v>
      </c>
      <c r="AH40" s="4">
        <v>46</v>
      </c>
      <c r="AI40" s="2">
        <v>441.54</v>
      </c>
      <c r="AJ40" s="2">
        <v>207.49</v>
      </c>
      <c r="AK40" s="11">
        <f>AF40+AB40</f>
        <v>0.30687500000000001</v>
      </c>
      <c r="AL40" s="11">
        <f>AK40-MIN(AK:AK)</f>
        <v>0.14431712962962967</v>
      </c>
      <c r="AM40" s="3">
        <f>_xlfn.RANK.EQ(AK40,AK:AK,1)</f>
        <v>38</v>
      </c>
    </row>
    <row r="41" spans="1:39" x14ac:dyDescent="0.25">
      <c r="A41" t="s">
        <v>174</v>
      </c>
      <c r="B41" t="s">
        <v>175</v>
      </c>
      <c r="C41" t="s">
        <v>176</v>
      </c>
      <c r="D41" t="s">
        <v>177</v>
      </c>
      <c r="E41" t="s">
        <v>32</v>
      </c>
      <c r="F41" s="1" t="s">
        <v>273</v>
      </c>
      <c r="G41" s="11">
        <f>(ROUNDDOWN(_xlfn.NUMBERVALUE(TRIM(F41)),0)*60+MOD(_xlfn.NUMBERVALUE(TRIM(F41)),1)*100)/86400</f>
        <v>7.1516203703703707E-2</v>
      </c>
      <c r="H41" s="11">
        <f>G41-MIN(G:G)</f>
        <v>3.8055555555555558E-2</v>
      </c>
      <c r="I41" s="3">
        <v>63</v>
      </c>
      <c r="J41" s="1">
        <v>121.38</v>
      </c>
      <c r="K41" s="11">
        <f>(ROUNDDOWN(J41,0)*60+MOD(J41,1)*100)/86400</f>
        <v>8.4467592592592594E-2</v>
      </c>
      <c r="L41" s="11">
        <f>K41-MIN(K:K)</f>
        <v>4.6863425925925919E-2</v>
      </c>
      <c r="M41" s="4">
        <v>67</v>
      </c>
      <c r="N41" s="11">
        <f>K41+G41</f>
        <v>0.1559837962962963</v>
      </c>
      <c r="O41" s="11">
        <f>N41-MIN(N:N)</f>
        <v>8.3680555555555564E-2</v>
      </c>
      <c r="P41" s="3">
        <f>_xlfn.RANK.EQ(N41,N:N,1)</f>
        <v>46</v>
      </c>
      <c r="Q41" s="1">
        <v>64.06</v>
      </c>
      <c r="R41" s="11">
        <f>(ROUNDDOWN(Q41,0)*60+MOD(Q41,1)*100)/86400</f>
        <v>4.4513888888888888E-2</v>
      </c>
      <c r="S41" s="11">
        <f>R41-MIN(R:R)</f>
        <v>2.2256944444444444E-2</v>
      </c>
      <c r="T41" s="4">
        <v>46</v>
      </c>
      <c r="U41" s="11">
        <f>R41+N41</f>
        <v>0.20049768518518518</v>
      </c>
      <c r="V41" s="11">
        <f>U41-MIN(U:U)</f>
        <v>0.10436342592592593</v>
      </c>
      <c r="W41" s="3">
        <f>_xlfn.RANK.EQ(U41,U:U,1)</f>
        <v>45</v>
      </c>
      <c r="X41" s="1">
        <v>94.46</v>
      </c>
      <c r="Y41" s="11">
        <f>(ROUNDDOWN(X41,0)*60+MOD(X41,1)*100)/86400</f>
        <v>6.581018518518518E-2</v>
      </c>
      <c r="Z41" s="11">
        <f>Y41-MIN(Y:Y)</f>
        <v>3.1307870370370368E-2</v>
      </c>
      <c r="AA41" s="4">
        <v>57</v>
      </c>
      <c r="AB41" s="11">
        <f>Y41+U41</f>
        <v>0.26630787037037035</v>
      </c>
      <c r="AC41" s="11">
        <f>AB41-MIN(AB:AB)</f>
        <v>0.13567129629629629</v>
      </c>
      <c r="AD41" s="3">
        <f>_xlfn.RANK.EQ(AB41,AB:AB,1)</f>
        <v>45</v>
      </c>
      <c r="AE41" s="1">
        <v>91.1</v>
      </c>
      <c r="AF41" s="11">
        <f>(ROUNDDOWN(AE41,0)*60+MOD(AE41,1)*100)/86400</f>
        <v>6.3310185185185178E-2</v>
      </c>
      <c r="AG41" s="11">
        <f>AF41-MIN(AF:AF)</f>
        <v>3.1631944444444442E-2</v>
      </c>
      <c r="AH41" s="4">
        <v>47</v>
      </c>
      <c r="AI41" s="2">
        <v>474.39</v>
      </c>
      <c r="AJ41" s="2">
        <v>240.34</v>
      </c>
      <c r="AK41" s="11">
        <f>AF41+AB41</f>
        <v>0.32961805555555551</v>
      </c>
      <c r="AL41" s="11">
        <f>AK41-MIN(AK:AK)</f>
        <v>0.16706018518518517</v>
      </c>
      <c r="AM41" s="3">
        <f>_xlfn.RANK.EQ(AK41,AK:AK,1)</f>
        <v>44</v>
      </c>
    </row>
    <row r="42" spans="1:39" x14ac:dyDescent="0.25">
      <c r="A42" t="s">
        <v>156</v>
      </c>
      <c r="B42" t="s">
        <v>157</v>
      </c>
      <c r="C42" t="s">
        <v>158</v>
      </c>
      <c r="D42" t="s">
        <v>26</v>
      </c>
      <c r="E42" t="s">
        <v>27</v>
      </c>
      <c r="F42" s="1" t="s">
        <v>268</v>
      </c>
      <c r="G42" s="11">
        <f>(ROUNDDOWN(_xlfn.NUMBERVALUE(TRIM(F42)),0)*60+MOD(_xlfn.NUMBERVALUE(TRIM(F42)),1)*100)/86400</f>
        <v>6.6875000000000004E-2</v>
      </c>
      <c r="H42" s="11">
        <f>G42-MIN(G:G)</f>
        <v>3.3414351851851855E-2</v>
      </c>
      <c r="I42" s="3">
        <v>59</v>
      </c>
      <c r="J42" s="1">
        <v>101.57</v>
      </c>
      <c r="K42" s="11">
        <f>(ROUNDDOWN(J42,0)*60+MOD(J42,1)*100)/86400</f>
        <v>7.0798611111111104E-2</v>
      </c>
      <c r="L42" s="11">
        <f>K42-MIN(K:K)</f>
        <v>3.3194444444444429E-2</v>
      </c>
      <c r="M42" s="4">
        <v>56</v>
      </c>
      <c r="N42" s="11">
        <f>K42+G42</f>
        <v>0.13767361111111109</v>
      </c>
      <c r="O42" s="11">
        <f>N42-MIN(N:N)</f>
        <v>6.5370370370370356E-2</v>
      </c>
      <c r="P42" s="3">
        <f>_xlfn.RANK.EQ(N42,N:N,1)</f>
        <v>41</v>
      </c>
      <c r="Q42" s="1">
        <v>56.37</v>
      </c>
      <c r="R42" s="11">
        <f>(ROUNDDOWN(Q42,0)*60+MOD(Q42,1)*100)/86400</f>
        <v>3.9317129629629625E-2</v>
      </c>
      <c r="S42" s="11">
        <f>R42-MIN(R:R)</f>
        <v>1.7060185185185182E-2</v>
      </c>
      <c r="T42" s="4">
        <v>38</v>
      </c>
      <c r="U42" s="11">
        <f>R42+N42</f>
        <v>0.17699074074074073</v>
      </c>
      <c r="V42" s="11">
        <f>U42-MIN(U:U)</f>
        <v>8.0856481481481474E-2</v>
      </c>
      <c r="W42" s="3">
        <f>_xlfn.RANK.EQ(U42,U:U,1)</f>
        <v>38</v>
      </c>
      <c r="X42" s="1">
        <v>96.38</v>
      </c>
      <c r="Y42" s="11">
        <f>(ROUNDDOWN(X42,0)*60+MOD(X42,1)*100)/86400</f>
        <v>6.7106481481481475E-2</v>
      </c>
      <c r="Z42" s="11">
        <f>Y42-MIN(Y:Y)</f>
        <v>3.2604166666666663E-2</v>
      </c>
      <c r="AA42" s="4">
        <v>60</v>
      </c>
      <c r="AB42" s="11">
        <f>Y42+U42</f>
        <v>0.24409722222222219</v>
      </c>
      <c r="AC42" s="11">
        <f>AB42-MIN(AB:AB)</f>
        <v>0.11346064814814813</v>
      </c>
      <c r="AD42" s="3">
        <f>_xlfn.RANK.EQ(AB42,AB:AB,1)</f>
        <v>40</v>
      </c>
      <c r="AE42" s="1">
        <v>91.47</v>
      </c>
      <c r="AF42" s="11">
        <f>(ROUNDDOWN(AE42,0)*60+MOD(AE42,1)*100)/86400</f>
        <v>6.3738425925925921E-2</v>
      </c>
      <c r="AG42" s="11">
        <f>AF42-MIN(AF:AF)</f>
        <v>3.2060185185185185E-2</v>
      </c>
      <c r="AH42" s="4">
        <v>48</v>
      </c>
      <c r="AI42" s="2">
        <v>443.17</v>
      </c>
      <c r="AJ42" s="2">
        <v>209.12</v>
      </c>
      <c r="AK42" s="11">
        <f>AF42+AB42</f>
        <v>0.30783564814814812</v>
      </c>
      <c r="AL42" s="11">
        <f>AK42-MIN(AK:AK)</f>
        <v>0.14527777777777778</v>
      </c>
      <c r="AM42" s="3">
        <f>_xlfn.RANK.EQ(AK42,AK:AK,1)</f>
        <v>39</v>
      </c>
    </row>
    <row r="43" spans="1:39" x14ac:dyDescent="0.25">
      <c r="A43" t="s">
        <v>186</v>
      </c>
      <c r="B43" t="s">
        <v>187</v>
      </c>
      <c r="C43" t="s">
        <v>188</v>
      </c>
      <c r="D43" t="s">
        <v>189</v>
      </c>
      <c r="E43" t="s">
        <v>18</v>
      </c>
      <c r="F43" s="1" t="s">
        <v>276</v>
      </c>
      <c r="G43" s="11">
        <f>(ROUNDDOWN(_xlfn.NUMBERVALUE(TRIM(F43)),0)*60+MOD(_xlfn.NUMBERVALUE(TRIM(F43)),1)*100)/86400</f>
        <v>9.0856481481481483E-2</v>
      </c>
      <c r="H43" s="11">
        <f>G43-MIN(G:G)</f>
        <v>5.7395833333333333E-2</v>
      </c>
      <c r="I43" s="3">
        <v>69</v>
      </c>
      <c r="J43" s="1">
        <v>102.21</v>
      </c>
      <c r="K43" s="11">
        <f>(ROUNDDOWN(J43,0)*60+MOD(J43,1)*100)/86400</f>
        <v>7.1076388888888883E-2</v>
      </c>
      <c r="L43" s="11">
        <f>K43-MIN(K:K)</f>
        <v>3.3472222222222209E-2</v>
      </c>
      <c r="M43" s="4">
        <v>57</v>
      </c>
      <c r="N43" s="11">
        <f>K43+G43</f>
        <v>0.16193287037037035</v>
      </c>
      <c r="O43" s="11">
        <f>N43-MIN(N:N)</f>
        <v>8.9629629629629615E-2</v>
      </c>
      <c r="P43" s="3">
        <f>_xlfn.RANK.EQ(N43,N:N,1)</f>
        <v>48</v>
      </c>
      <c r="Q43" s="1">
        <v>76.489999999999995</v>
      </c>
      <c r="R43" s="11">
        <f>(ROUNDDOWN(Q43,0)*60+MOD(Q43,1)*100)/86400</f>
        <v>5.3344907407407396E-2</v>
      </c>
      <c r="S43" s="11">
        <f>R43-MIN(R:R)</f>
        <v>3.1087962962962953E-2</v>
      </c>
      <c r="T43" s="4">
        <v>60</v>
      </c>
      <c r="U43" s="11">
        <f>R43+N43</f>
        <v>0.21527777777777773</v>
      </c>
      <c r="V43" s="11">
        <f>U43-MIN(U:U)</f>
        <v>0.11914351851851848</v>
      </c>
      <c r="W43" s="3">
        <f>_xlfn.RANK.EQ(U43,U:U,1)</f>
        <v>48</v>
      </c>
      <c r="X43" s="1">
        <v>109</v>
      </c>
      <c r="Y43" s="11">
        <f>(ROUNDDOWN(X43,0)*60+MOD(X43,1)*100)/86400</f>
        <v>7.5694444444444439E-2</v>
      </c>
      <c r="Z43" s="11">
        <f>Y43-MIN(Y:Y)</f>
        <v>4.1192129629629627E-2</v>
      </c>
      <c r="AA43" s="4">
        <v>69</v>
      </c>
      <c r="AB43" s="11">
        <f>Y43+U43</f>
        <v>0.29097222222222219</v>
      </c>
      <c r="AC43" s="11">
        <f>AB43-MIN(AB:AB)</f>
        <v>0.16033564814814813</v>
      </c>
      <c r="AD43" s="3">
        <f>_xlfn.RANK.EQ(AB43,AB:AB,1)</f>
        <v>47</v>
      </c>
      <c r="AE43" s="1">
        <v>95.15</v>
      </c>
      <c r="AF43" s="11">
        <f>(ROUNDDOWN(AE43,0)*60+MOD(AE43,1)*100)/86400</f>
        <v>6.6145833333333348E-2</v>
      </c>
      <c r="AG43" s="11">
        <f>AF43-MIN(AF:AF)</f>
        <v>3.4467592592592612E-2</v>
      </c>
      <c r="AH43" s="4">
        <v>49</v>
      </c>
      <c r="AI43" s="2">
        <v>514.15</v>
      </c>
      <c r="AJ43" s="2">
        <v>280.10000000000002</v>
      </c>
      <c r="AK43" s="11">
        <f>AF43+AB43</f>
        <v>0.35711805555555554</v>
      </c>
      <c r="AL43" s="11">
        <f>AK43-MIN(AK:AK)</f>
        <v>0.1945601851851852</v>
      </c>
      <c r="AM43" s="3">
        <f>_xlfn.RANK.EQ(AK43,AK:AK,1)</f>
        <v>47</v>
      </c>
    </row>
    <row r="44" spans="1:39" x14ac:dyDescent="0.25">
      <c r="A44" t="s">
        <v>149</v>
      </c>
      <c r="B44" t="s">
        <v>141</v>
      </c>
      <c r="C44" t="s">
        <v>150</v>
      </c>
      <c r="D44" t="s">
        <v>56</v>
      </c>
      <c r="E44" t="s">
        <v>57</v>
      </c>
      <c r="F44" s="1" t="s">
        <v>266</v>
      </c>
      <c r="G44" s="11">
        <f>(ROUNDDOWN(_xlfn.NUMBERVALUE(TRIM(F44)),0)*60+MOD(_xlfn.NUMBERVALUE(TRIM(F44)),1)*100)/86400</f>
        <v>5.753472222222223E-2</v>
      </c>
      <c r="H44" s="11">
        <f>G44-MIN(G:G)</f>
        <v>2.4074074074074081E-2</v>
      </c>
      <c r="I44" s="3">
        <v>46</v>
      </c>
      <c r="J44" s="1">
        <v>87.26</v>
      </c>
      <c r="K44" s="11">
        <f>(ROUNDDOWN(J44,0)*60+MOD(J44,1)*100)/86400</f>
        <v>6.0717592592592601E-2</v>
      </c>
      <c r="L44" s="11">
        <f>K44-MIN(K:K)</f>
        <v>2.3113425925925926E-2</v>
      </c>
      <c r="M44" s="4">
        <v>43</v>
      </c>
      <c r="N44" s="11">
        <f>K44+G44</f>
        <v>0.11825231481481482</v>
      </c>
      <c r="O44" s="11">
        <f>N44-MIN(N:N)</f>
        <v>4.5949074074074087E-2</v>
      </c>
      <c r="P44" s="3">
        <f>_xlfn.RANK.EQ(N44,N:N,1)</f>
        <v>33</v>
      </c>
      <c r="Q44" s="1">
        <v>67.349999999999994</v>
      </c>
      <c r="R44" s="11">
        <f>(ROUNDDOWN(Q44,0)*60+MOD(Q44,1)*100)/86400</f>
        <v>4.6932870370370368E-2</v>
      </c>
      <c r="S44" s="11">
        <f>R44-MIN(R:R)</f>
        <v>2.4675925925925924E-2</v>
      </c>
      <c r="T44" s="4">
        <v>49</v>
      </c>
      <c r="U44" s="11">
        <f>R44+N44</f>
        <v>0.16518518518518518</v>
      </c>
      <c r="V44" s="11">
        <f>U44-MIN(U:U)</f>
        <v>6.9050925925925932E-2</v>
      </c>
      <c r="W44" s="3">
        <f>_xlfn.RANK.EQ(U44,U:U,1)</f>
        <v>35</v>
      </c>
      <c r="X44" s="1">
        <v>92.32</v>
      </c>
      <c r="Y44" s="11">
        <f>(ROUNDDOWN(X44,0)*60+MOD(X44,1)*100)/86400</f>
        <v>6.4259259259259252E-2</v>
      </c>
      <c r="Z44" s="11">
        <f>Y44-MIN(Y:Y)</f>
        <v>2.975694444444444E-2</v>
      </c>
      <c r="AA44" s="4">
        <v>55</v>
      </c>
      <c r="AB44" s="11">
        <f>Y44+U44</f>
        <v>0.22944444444444445</v>
      </c>
      <c r="AC44" s="11">
        <f>AB44-MIN(AB:AB)</f>
        <v>9.8807870370370393E-2</v>
      </c>
      <c r="AD44" s="3">
        <f>_xlfn.RANK.EQ(AB44,AB:AB,1)</f>
        <v>35</v>
      </c>
      <c r="AE44" s="1">
        <v>100.43</v>
      </c>
      <c r="AF44" s="11">
        <f>(ROUNDDOWN(AE44,0)*60+MOD(AE44,1)*100)/86400</f>
        <v>6.9942129629629646E-2</v>
      </c>
      <c r="AG44" s="11">
        <f>AF44-MIN(AF:AF)</f>
        <v>3.826388888888891E-2</v>
      </c>
      <c r="AH44" s="4">
        <v>52</v>
      </c>
      <c r="AI44" s="2">
        <v>431.07</v>
      </c>
      <c r="AJ44" s="2">
        <v>197.02</v>
      </c>
      <c r="AK44" s="11">
        <f>AF44+AB44</f>
        <v>0.2993865740740741</v>
      </c>
      <c r="AL44" s="11">
        <f>AK44-MIN(AK:AK)</f>
        <v>0.13682870370370376</v>
      </c>
      <c r="AM44" s="3">
        <f>_xlfn.RANK.EQ(AK44,AK:AK,1)</f>
        <v>37</v>
      </c>
    </row>
    <row r="45" spans="1:39" x14ac:dyDescent="0.25">
      <c r="A45" t="s">
        <v>166</v>
      </c>
      <c r="B45" t="s">
        <v>167</v>
      </c>
      <c r="C45" t="s">
        <v>168</v>
      </c>
      <c r="D45" t="s">
        <v>17</v>
      </c>
      <c r="E45" t="s">
        <v>18</v>
      </c>
      <c r="F45" s="1" t="s">
        <v>271</v>
      </c>
      <c r="G45" s="11">
        <f>(ROUNDDOWN(_xlfn.NUMBERVALUE(TRIM(F45)),0)*60+MOD(_xlfn.NUMBERVALUE(TRIM(F45)),1)*100)/86400</f>
        <v>6.8668981481481484E-2</v>
      </c>
      <c r="H45" s="11">
        <f>G45-MIN(G:G)</f>
        <v>3.5208333333333335E-2</v>
      </c>
      <c r="I45" s="3">
        <v>61</v>
      </c>
      <c r="J45" s="1">
        <v>86.48</v>
      </c>
      <c r="K45" s="11">
        <f>(ROUNDDOWN(J45,0)*60+MOD(J45,1)*100)/86400</f>
        <v>6.0277777777777777E-2</v>
      </c>
      <c r="L45" s="11">
        <f>K45-MIN(K:K)</f>
        <v>2.2673611111111103E-2</v>
      </c>
      <c r="M45" s="4">
        <v>42</v>
      </c>
      <c r="N45" s="11">
        <f>K45+G45</f>
        <v>0.12894675925925925</v>
      </c>
      <c r="O45" s="11">
        <f>N45-MIN(N:N)</f>
        <v>5.664351851851851E-2</v>
      </c>
      <c r="P45" s="3">
        <f>_xlfn.RANK.EQ(N45,N:N,1)</f>
        <v>38</v>
      </c>
      <c r="Q45" s="1">
        <v>75.069999999999993</v>
      </c>
      <c r="R45" s="11">
        <f>(ROUNDDOWN(Q45,0)*60+MOD(Q45,1)*100)/86400</f>
        <v>5.2164351851851844E-2</v>
      </c>
      <c r="S45" s="11">
        <f>R45-MIN(R:R)</f>
        <v>2.99074074074074E-2</v>
      </c>
      <c r="T45" s="4">
        <v>58</v>
      </c>
      <c r="U45" s="11">
        <f>R45+N45</f>
        <v>0.18111111111111108</v>
      </c>
      <c r="V45" s="11">
        <f>U45-MIN(U:U)</f>
        <v>8.4976851851851831E-2</v>
      </c>
      <c r="W45" s="3">
        <f>_xlfn.RANK.EQ(U45,U:U,1)</f>
        <v>39</v>
      </c>
      <c r="X45" s="1">
        <v>92.16</v>
      </c>
      <c r="Y45" s="11">
        <f>(ROUNDDOWN(X45,0)*60+MOD(X45,1)*100)/86400</f>
        <v>6.4074074074074075E-2</v>
      </c>
      <c r="Z45" s="11">
        <f>Y45-MIN(Y:Y)</f>
        <v>2.9571759259259263E-2</v>
      </c>
      <c r="AA45" s="4">
        <v>53</v>
      </c>
      <c r="AB45" s="11">
        <f>Y45+U45</f>
        <v>0.24518518518518517</v>
      </c>
      <c r="AC45" s="11">
        <f>AB45-MIN(AB:AB)</f>
        <v>0.11454861111111111</v>
      </c>
      <c r="AD45" s="3">
        <f>_xlfn.RANK.EQ(AB45,AB:AB,1)</f>
        <v>42</v>
      </c>
      <c r="AE45" s="1">
        <v>107.33</v>
      </c>
      <c r="AF45" s="11">
        <f>(ROUNDDOWN(AE45,0)*60+MOD(AE45,1)*100)/86400</f>
        <v>7.4687500000000004E-2</v>
      </c>
      <c r="AG45" s="11">
        <f>AF45-MIN(AF:AF)</f>
        <v>4.3009259259259268E-2</v>
      </c>
      <c r="AH45" s="4">
        <v>53</v>
      </c>
      <c r="AI45" s="2">
        <v>460.37</v>
      </c>
      <c r="AJ45" s="2">
        <v>226.32</v>
      </c>
      <c r="AK45" s="11">
        <f>AF45+AB45</f>
        <v>0.31987268518518519</v>
      </c>
      <c r="AL45" s="11">
        <f>AK45-MIN(AK:AK)</f>
        <v>0.15731481481481485</v>
      </c>
      <c r="AM45" s="3">
        <f>_xlfn.RANK.EQ(AK45,AK:AK,1)</f>
        <v>42</v>
      </c>
    </row>
    <row r="46" spans="1:39" x14ac:dyDescent="0.25">
      <c r="A46" t="s">
        <v>140</v>
      </c>
      <c r="B46" t="s">
        <v>141</v>
      </c>
      <c r="C46" t="s">
        <v>142</v>
      </c>
      <c r="D46" t="s">
        <v>56</v>
      </c>
      <c r="E46" t="s">
        <v>57</v>
      </c>
      <c r="F46" s="1" t="s">
        <v>263</v>
      </c>
      <c r="G46" s="11">
        <f>(ROUNDDOWN(_xlfn.NUMBERVALUE(TRIM(F46)),0)*60+MOD(_xlfn.NUMBERVALUE(TRIM(F46)),1)*100)/86400</f>
        <v>5.5428240740740729E-2</v>
      </c>
      <c r="H46" s="11">
        <f>G46-MIN(G:G)</f>
        <v>2.196759259259258E-2</v>
      </c>
      <c r="I46" s="3">
        <v>42</v>
      </c>
      <c r="J46" s="1">
        <v>79.34</v>
      </c>
      <c r="K46" s="11">
        <f>(ROUNDDOWN(J46,0)*60+MOD(J46,1)*100)/86400</f>
        <v>5.5254629629629633E-2</v>
      </c>
      <c r="L46" s="11">
        <f>K46-MIN(K:K)</f>
        <v>1.7650462962962958E-2</v>
      </c>
      <c r="M46" s="4">
        <v>31</v>
      </c>
      <c r="N46" s="11">
        <f>K46+G46</f>
        <v>0.11068287037037036</v>
      </c>
      <c r="O46" s="11">
        <f>N46-MIN(N:N)</f>
        <v>3.8379629629629625E-2</v>
      </c>
      <c r="P46" s="3">
        <f>_xlfn.RANK.EQ(N46,N:N,1)</f>
        <v>30</v>
      </c>
      <c r="Q46" s="1">
        <v>52.06</v>
      </c>
      <c r="R46" s="11">
        <f>(ROUNDDOWN(Q46,0)*60+MOD(Q46,1)*100)/86400</f>
        <v>3.6180555555555556E-2</v>
      </c>
      <c r="S46" s="11">
        <f>R46-MIN(R:R)</f>
        <v>1.3923611111111112E-2</v>
      </c>
      <c r="T46" s="4">
        <v>30</v>
      </c>
      <c r="U46" s="11">
        <f>R46+N46</f>
        <v>0.14686342592592591</v>
      </c>
      <c r="V46" s="11">
        <f>U46-MIN(U:U)</f>
        <v>5.0729166666666659E-2</v>
      </c>
      <c r="W46" s="3">
        <f>_xlfn.RANK.EQ(U46,U:U,1)</f>
        <v>26</v>
      </c>
      <c r="X46" s="1">
        <v>74.150000000000006</v>
      </c>
      <c r="Y46" s="11">
        <f>(ROUNDDOWN(X46,0)*60+MOD(X46,1)*100)/86400</f>
        <v>5.1562500000000011E-2</v>
      </c>
      <c r="Z46" s="11">
        <f>Y46-MIN(Y:Y)</f>
        <v>1.7060185185185199E-2</v>
      </c>
      <c r="AA46" s="4">
        <v>38</v>
      </c>
      <c r="AB46" s="11">
        <f>Y46+U46</f>
        <v>0.19842592592592592</v>
      </c>
      <c r="AC46" s="11">
        <f>AB46-MIN(AB:AB)</f>
        <v>6.7789351851851865E-2</v>
      </c>
      <c r="AD46" s="3">
        <f>_xlfn.RANK.EQ(AB46,AB:AB,1)</f>
        <v>25</v>
      </c>
      <c r="AE46" s="1">
        <v>112.02</v>
      </c>
      <c r="AF46" s="11">
        <f>(ROUNDDOWN(AE46,0)*60+MOD(AE46,1)*100)/86400</f>
        <v>7.7800925925925926E-2</v>
      </c>
      <c r="AG46" s="11">
        <f>AF46-MIN(AF:AF)</f>
        <v>4.612268518518519E-2</v>
      </c>
      <c r="AH46" s="4">
        <v>54</v>
      </c>
      <c r="AI46" s="2">
        <v>397.46</v>
      </c>
      <c r="AJ46" s="2">
        <v>163.41</v>
      </c>
      <c r="AK46" s="11">
        <f>AF46+AB46</f>
        <v>0.27622685185185186</v>
      </c>
      <c r="AL46" s="11">
        <f>AK46-MIN(AK:AK)</f>
        <v>0.11366898148148152</v>
      </c>
      <c r="AM46" s="3">
        <f>_xlfn.RANK.EQ(AK46,AK:AK,1)</f>
        <v>34</v>
      </c>
    </row>
    <row r="47" spans="1:39" x14ac:dyDescent="0.25">
      <c r="A47" t="s">
        <v>162</v>
      </c>
      <c r="B47" t="s">
        <v>163</v>
      </c>
      <c r="C47" t="s">
        <v>164</v>
      </c>
      <c r="D47" t="s">
        <v>165</v>
      </c>
      <c r="E47" t="s">
        <v>13</v>
      </c>
      <c r="F47" s="1" t="s">
        <v>270</v>
      </c>
      <c r="G47" s="11">
        <f>(ROUNDDOWN(_xlfn.NUMBERVALUE(TRIM(F47)),0)*60+MOD(_xlfn.NUMBERVALUE(TRIM(F47)),1)*100)/86400</f>
        <v>5.814814814814815E-2</v>
      </c>
      <c r="H47" s="11">
        <f>G47-MIN(G:G)</f>
        <v>2.4687500000000001E-2</v>
      </c>
      <c r="I47" s="3">
        <v>47</v>
      </c>
      <c r="J47" s="1">
        <v>105.56</v>
      </c>
      <c r="K47" s="11">
        <f>(ROUNDDOWN(J47,0)*60+MOD(J47,1)*100)/86400</f>
        <v>7.3564814814814819E-2</v>
      </c>
      <c r="L47" s="11">
        <f>K47-MIN(K:K)</f>
        <v>3.5960648148148144E-2</v>
      </c>
      <c r="M47" s="4">
        <v>59</v>
      </c>
      <c r="N47" s="11">
        <f>K47+G47</f>
        <v>0.13171296296296298</v>
      </c>
      <c r="O47" s="11">
        <f>N47-MIN(N:N)</f>
        <v>5.9409722222222239E-2</v>
      </c>
      <c r="P47" s="3">
        <f>_xlfn.RANK.EQ(N47,N:N,1)</f>
        <v>40</v>
      </c>
      <c r="Q47" s="1">
        <v>61.26</v>
      </c>
      <c r="R47" s="11">
        <f>(ROUNDDOWN(Q47,0)*60+MOD(Q47,1)*100)/86400</f>
        <v>4.266203703703704E-2</v>
      </c>
      <c r="S47" s="11">
        <f>R47-MIN(R:R)</f>
        <v>2.0405092592592596E-2</v>
      </c>
      <c r="T47" s="4">
        <v>44</v>
      </c>
      <c r="U47" s="11">
        <f>R47+N47</f>
        <v>0.174375</v>
      </c>
      <c r="V47" s="11">
        <f>U47-MIN(U:U)</f>
        <v>7.824074074074075E-2</v>
      </c>
      <c r="W47" s="3">
        <f>_xlfn.RANK.EQ(U47,U:U,1)</f>
        <v>37</v>
      </c>
      <c r="X47" s="1">
        <v>90.48</v>
      </c>
      <c r="Y47" s="11">
        <f>(ROUNDDOWN(X47,0)*60+MOD(X47,1)*100)/86400</f>
        <v>6.3055555555555559E-2</v>
      </c>
      <c r="Z47" s="11">
        <f>Y47-MIN(Y:Y)</f>
        <v>2.8553240740740747E-2</v>
      </c>
      <c r="AA47" s="4">
        <v>51</v>
      </c>
      <c r="AB47" s="11">
        <f>Y47+U47</f>
        <v>0.23743055555555556</v>
      </c>
      <c r="AC47" s="11">
        <f>AB47-MIN(AB:AB)</f>
        <v>0.1067939814814815</v>
      </c>
      <c r="AD47" s="3">
        <f>_xlfn.RANK.EQ(AB47,AB:AB,1)</f>
        <v>38</v>
      </c>
      <c r="AE47" s="1">
        <v>116.16</v>
      </c>
      <c r="AF47" s="11">
        <f>(ROUNDDOWN(AE47,0)*60+MOD(AE47,1)*100)/86400</f>
        <v>8.0740740740740738E-2</v>
      </c>
      <c r="AG47" s="11">
        <f>AF47-MIN(AF:AF)</f>
        <v>4.9062500000000002E-2</v>
      </c>
      <c r="AH47" s="4">
        <v>56</v>
      </c>
      <c r="AI47" s="2">
        <v>458.1</v>
      </c>
      <c r="AJ47" s="2">
        <v>224.05</v>
      </c>
      <c r="AK47" s="11">
        <f>AF47+AB47</f>
        <v>0.31817129629629631</v>
      </c>
      <c r="AL47" s="11">
        <f>AK47-MIN(AK:AK)</f>
        <v>0.15561342592592597</v>
      </c>
      <c r="AM47" s="3">
        <f>_xlfn.RANK.EQ(AK47,AK:AK,1)</f>
        <v>41</v>
      </c>
    </row>
    <row r="48" spans="1:39" x14ac:dyDescent="0.25">
      <c r="A48" t="s">
        <v>190</v>
      </c>
      <c r="B48" t="s">
        <v>191</v>
      </c>
      <c r="C48" t="s">
        <v>192</v>
      </c>
      <c r="D48" t="s">
        <v>193</v>
      </c>
      <c r="E48" t="s">
        <v>194</v>
      </c>
      <c r="F48" s="1" t="s">
        <v>277</v>
      </c>
      <c r="G48" s="11">
        <f>(ROUNDDOWN(_xlfn.NUMBERVALUE(TRIM(F48)),0)*60+MOD(_xlfn.NUMBERVALUE(TRIM(F48)),1)*100)/86400</f>
        <v>7.9062500000000008E-2</v>
      </c>
      <c r="H48" s="11">
        <f>G48-MIN(G:G)</f>
        <v>4.5601851851851859E-2</v>
      </c>
      <c r="I48" s="3">
        <v>65</v>
      </c>
      <c r="J48" s="1">
        <v>115.43</v>
      </c>
      <c r="K48" s="11">
        <f>(ROUNDDOWN(J48,0)*60+MOD(J48,1)*100)/86400</f>
        <v>8.0358796296296303E-2</v>
      </c>
      <c r="L48" s="11">
        <f>K48-MIN(K:K)</f>
        <v>4.2754629629629629E-2</v>
      </c>
      <c r="M48" s="4">
        <v>64</v>
      </c>
      <c r="N48" s="11">
        <f>K48+G48</f>
        <v>0.15942129629629631</v>
      </c>
      <c r="O48" s="11">
        <f>N48-MIN(N:N)</f>
        <v>8.7118055555555574E-2</v>
      </c>
      <c r="P48" s="3">
        <f>_xlfn.RANK.EQ(N48,N:N,1)</f>
        <v>47</v>
      </c>
      <c r="Q48" s="1">
        <v>77.47</v>
      </c>
      <c r="R48" s="11">
        <f>(ROUNDDOWN(Q48,0)*60+MOD(Q48,1)*100)/86400</f>
        <v>5.4016203703703705E-2</v>
      </c>
      <c r="S48" s="11">
        <f>R48-MIN(R:R)</f>
        <v>3.1759259259259265E-2</v>
      </c>
      <c r="T48" s="4">
        <v>61</v>
      </c>
      <c r="U48" s="11">
        <f>R48+N48</f>
        <v>0.2134375</v>
      </c>
      <c r="V48" s="11">
        <f>U48-MIN(U:U)</f>
        <v>0.11730324074074075</v>
      </c>
      <c r="W48" s="3">
        <f>_xlfn.RANK.EQ(U48,U:U,1)</f>
        <v>47</v>
      </c>
      <c r="X48" s="1">
        <v>128.05000000000001</v>
      </c>
      <c r="Y48" s="11">
        <f>(ROUNDDOWN(X48,0)*60+MOD(X48,1)*100)/86400</f>
        <v>8.8946759259259267E-2</v>
      </c>
      <c r="Z48" s="11">
        <f>Y48-MIN(Y:Y)</f>
        <v>5.4444444444444455E-2</v>
      </c>
      <c r="AA48" s="4">
        <v>71</v>
      </c>
      <c r="AB48" s="11">
        <f>Y48+U48</f>
        <v>0.30238425925925927</v>
      </c>
      <c r="AC48" s="11">
        <f>AB48-MIN(AB:AB)</f>
        <v>0.17174768518518521</v>
      </c>
      <c r="AD48" s="3">
        <f>_xlfn.RANK.EQ(AB48,AB:AB,1)</f>
        <v>48</v>
      </c>
      <c r="AE48" s="1">
        <v>120.07</v>
      </c>
      <c r="AF48" s="11">
        <f>(ROUNDDOWN(AE48,0)*60+MOD(AE48,1)*100)/86400</f>
        <v>8.3414351851851837E-2</v>
      </c>
      <c r="AG48" s="11">
        <f>AF48-MIN(AF:AF)</f>
        <v>5.1736111111111101E-2</v>
      </c>
      <c r="AH48" s="4">
        <v>58</v>
      </c>
      <c r="AI48" s="2">
        <v>555.33000000000004</v>
      </c>
      <c r="AJ48" s="2">
        <v>321.27999999999997</v>
      </c>
      <c r="AK48" s="11">
        <f>AF48+AB48</f>
        <v>0.38579861111111113</v>
      </c>
      <c r="AL48" s="11">
        <f>AK48-MIN(AK:AK)</f>
        <v>0.2232407407407408</v>
      </c>
      <c r="AM48" s="3">
        <f>_xlfn.RANK.EQ(AK48,AK:AK,1)</f>
        <v>48</v>
      </c>
    </row>
    <row r="49" spans="1:39" x14ac:dyDescent="0.25">
      <c r="A49" t="s">
        <v>181</v>
      </c>
      <c r="B49" t="s">
        <v>182</v>
      </c>
      <c r="C49" t="s">
        <v>183</v>
      </c>
      <c r="D49" t="s">
        <v>184</v>
      </c>
      <c r="E49" t="s">
        <v>185</v>
      </c>
      <c r="F49" s="1" t="s">
        <v>275</v>
      </c>
      <c r="G49" s="11">
        <f>(ROUNDDOWN(_xlfn.NUMBERVALUE(TRIM(F49)),0)*60+MOD(_xlfn.NUMBERVALUE(TRIM(F49)),1)*100)/86400</f>
        <v>7.2997685185185179E-2</v>
      </c>
      <c r="H49" s="11">
        <f>G49-MIN(G:G)</f>
        <v>3.953703703703703E-2</v>
      </c>
      <c r="I49" s="3">
        <v>64</v>
      </c>
      <c r="J49" s="1">
        <v>108.27</v>
      </c>
      <c r="K49" s="11">
        <f>(ROUNDDOWN(J49,0)*60+MOD(J49,1)*100)/86400</f>
        <v>7.5312500000000004E-2</v>
      </c>
      <c r="L49" s="11">
        <f>K49-MIN(K:K)</f>
        <v>3.770833333333333E-2</v>
      </c>
      <c r="M49" s="4">
        <v>63</v>
      </c>
      <c r="N49" s="11">
        <f>K49+G49</f>
        <v>0.14831018518518518</v>
      </c>
      <c r="O49" s="11">
        <f>N49-MIN(N:N)</f>
        <v>7.6006944444444446E-2</v>
      </c>
      <c r="P49" s="3">
        <f>_xlfn.RANK.EQ(N49,N:N,1)</f>
        <v>44</v>
      </c>
      <c r="Q49" s="1">
        <v>76.150000000000006</v>
      </c>
      <c r="R49" s="11">
        <f>(ROUNDDOWN(Q49,0)*60+MOD(Q49,1)*100)/86400</f>
        <v>5.2951388888888902E-2</v>
      </c>
      <c r="S49" s="11">
        <f>R49-MIN(R:R)</f>
        <v>3.0694444444444458E-2</v>
      </c>
      <c r="T49" s="4">
        <v>59</v>
      </c>
      <c r="U49" s="11">
        <f>R49+N49</f>
        <v>0.20126157407407408</v>
      </c>
      <c r="V49" s="11">
        <f>U49-MIN(U:U)</f>
        <v>0.10512731481481483</v>
      </c>
      <c r="W49" s="3">
        <f>_xlfn.RANK.EQ(U49,U:U,1)</f>
        <v>46</v>
      </c>
      <c r="X49" s="1">
        <v>95.32</v>
      </c>
      <c r="Y49" s="11">
        <f>(ROUNDDOWN(X49,0)*60+MOD(X49,1)*100)/86400</f>
        <v>6.6342592592592578E-2</v>
      </c>
      <c r="Z49" s="11">
        <f>Y49-MIN(Y:Y)</f>
        <v>3.1840277777777766E-2</v>
      </c>
      <c r="AA49" s="4">
        <v>58</v>
      </c>
      <c r="AB49" s="11">
        <f>Y49+U49</f>
        <v>0.26760416666666664</v>
      </c>
      <c r="AC49" s="11">
        <f>AB49-MIN(AB:AB)</f>
        <v>0.13696759259259259</v>
      </c>
      <c r="AD49" s="3">
        <f>_xlfn.RANK.EQ(AB49,AB:AB,1)</f>
        <v>46</v>
      </c>
      <c r="AE49" s="1">
        <v>120.1</v>
      </c>
      <c r="AF49" s="11">
        <f>(ROUNDDOWN(AE49,0)*60+MOD(AE49,1)*100)/86400</f>
        <v>8.3449074074074064E-2</v>
      </c>
      <c r="AG49" s="11">
        <f>AF49-MIN(AF:AF)</f>
        <v>5.1770833333333328E-2</v>
      </c>
      <c r="AH49" s="4">
        <v>59</v>
      </c>
      <c r="AI49" s="2">
        <v>505.31</v>
      </c>
      <c r="AJ49" s="2">
        <v>271.26</v>
      </c>
      <c r="AK49" s="11">
        <f>AF49+AB49</f>
        <v>0.35105324074074074</v>
      </c>
      <c r="AL49" s="11">
        <f>AK49-MIN(AK:AK)</f>
        <v>0.1884953703703704</v>
      </c>
      <c r="AM49" s="3">
        <f>_xlfn.RANK.EQ(AK49,AK:AK,1)</f>
        <v>46</v>
      </c>
    </row>
    <row r="50" spans="1:39" x14ac:dyDescent="0.25">
      <c r="A50" t="s">
        <v>178</v>
      </c>
      <c r="B50" t="s">
        <v>179</v>
      </c>
      <c r="C50" t="s">
        <v>180</v>
      </c>
      <c r="D50" t="s">
        <v>165</v>
      </c>
      <c r="E50" t="s">
        <v>13</v>
      </c>
      <c r="F50" s="1" t="s">
        <v>274</v>
      </c>
      <c r="G50" s="11">
        <f>(ROUNDDOWN(_xlfn.NUMBERVALUE(TRIM(F50)),0)*60+MOD(_xlfn.NUMBERVALUE(TRIM(F50)),1)*100)/86400</f>
        <v>6.4687499999999995E-2</v>
      </c>
      <c r="H50" s="11">
        <f>G50-MIN(G:G)</f>
        <v>3.1226851851851846E-2</v>
      </c>
      <c r="I50" s="3">
        <v>57</v>
      </c>
      <c r="J50" s="1">
        <v>106.48</v>
      </c>
      <c r="K50" s="11">
        <f>(ROUNDDOWN(J50,0)*60+MOD(J50,1)*100)/86400</f>
        <v>7.4166666666666672E-2</v>
      </c>
      <c r="L50" s="11">
        <f>K50-MIN(K:K)</f>
        <v>3.6562499999999998E-2</v>
      </c>
      <c r="M50" s="4">
        <v>62</v>
      </c>
      <c r="N50" s="11">
        <f>K50+G50</f>
        <v>0.13885416666666667</v>
      </c>
      <c r="O50" s="11">
        <f>N50-MIN(N:N)</f>
        <v>6.655092592592593E-2</v>
      </c>
      <c r="P50" s="3">
        <f>_xlfn.RANK.EQ(N50,N:N,1)</f>
        <v>42</v>
      </c>
      <c r="Q50" s="1">
        <v>75.03</v>
      </c>
      <c r="R50" s="11">
        <f>(ROUNDDOWN(Q50,0)*60+MOD(Q50,1)*100)/86400</f>
        <v>5.2118055555555556E-2</v>
      </c>
      <c r="S50" s="11">
        <f>R50-MIN(R:R)</f>
        <v>2.9861111111111113E-2</v>
      </c>
      <c r="T50" s="4">
        <v>57</v>
      </c>
      <c r="U50" s="11">
        <f>R50+N50</f>
        <v>0.19097222222222221</v>
      </c>
      <c r="V50" s="11">
        <f>U50-MIN(U:U)</f>
        <v>9.4837962962962957E-2</v>
      </c>
      <c r="W50" s="3">
        <f>_xlfn.RANK.EQ(U50,U:U,1)</f>
        <v>43</v>
      </c>
      <c r="X50" s="1">
        <v>63.07</v>
      </c>
      <c r="Y50" s="11">
        <f>(ROUNDDOWN(X50,0)*60+MOD(X50,1)*100)/86400</f>
        <v>4.3831018518518519E-2</v>
      </c>
      <c r="Z50" s="11">
        <f>Y50-MIN(Y:Y)</f>
        <v>9.3287037037037071E-3</v>
      </c>
      <c r="AA50" s="4">
        <v>20</v>
      </c>
      <c r="AB50" s="11">
        <f>Y50+U50</f>
        <v>0.23480324074074072</v>
      </c>
      <c r="AC50" s="11">
        <f>AB50-MIN(AB:AB)</f>
        <v>0.10416666666666666</v>
      </c>
      <c r="AD50" s="3">
        <f>_xlfn.RANK.EQ(AB50,AB:AB,1)</f>
        <v>36</v>
      </c>
      <c r="AE50" s="1">
        <v>142.1</v>
      </c>
      <c r="AF50" s="11">
        <f>(ROUNDDOWN(AE50,0)*60+MOD(AE50,1)*100)/86400</f>
        <v>9.8726851851851857E-2</v>
      </c>
      <c r="AG50" s="11">
        <f>AF50-MIN(AF:AF)</f>
        <v>6.7048611111111128E-2</v>
      </c>
      <c r="AH50" s="4">
        <v>62</v>
      </c>
      <c r="AI50" s="2">
        <v>480.17</v>
      </c>
      <c r="AJ50" s="2">
        <v>246.12</v>
      </c>
      <c r="AK50" s="11">
        <f>AF50+AB50</f>
        <v>0.33353009259259259</v>
      </c>
      <c r="AL50" s="11">
        <f>AK50-MIN(AK:AK)</f>
        <v>0.17097222222222225</v>
      </c>
      <c r="AM50" s="3">
        <f>_xlfn.RANK.EQ(AK50,AK:AK,1)</f>
        <v>45</v>
      </c>
    </row>
    <row r="51" spans="1:39" x14ac:dyDescent="0.25">
      <c r="A51" t="s">
        <v>200</v>
      </c>
      <c r="B51" t="s">
        <v>201</v>
      </c>
      <c r="C51" t="s">
        <v>202</v>
      </c>
      <c r="D51" t="s">
        <v>203</v>
      </c>
      <c r="E51" t="s">
        <v>27</v>
      </c>
      <c r="F51" s="1" t="s">
        <v>279</v>
      </c>
      <c r="G51" s="11">
        <f>(ROUNDDOWN(_xlfn.NUMBERVALUE(TRIM(F51)),0)*60+MOD(_xlfn.NUMBERVALUE(TRIM(F51)),1)*100)/86400</f>
        <v>0.10980324074074074</v>
      </c>
      <c r="H51" s="11">
        <f>G51-MIN(G:G)</f>
        <v>7.6342592592592601E-2</v>
      </c>
      <c r="I51" s="3">
        <v>73</v>
      </c>
      <c r="J51" s="1">
        <v>117.26</v>
      </c>
      <c r="K51" s="11">
        <f>(ROUNDDOWN(J51,0)*60+MOD(J51,1)*100)/86400</f>
        <v>8.1550925925925943E-2</v>
      </c>
      <c r="L51" s="11">
        <f>K51-MIN(K:K)</f>
        <v>4.3946759259259269E-2</v>
      </c>
      <c r="M51" s="4">
        <v>66</v>
      </c>
      <c r="N51" s="11">
        <f>K51+G51</f>
        <v>0.19135416666666669</v>
      </c>
      <c r="O51" s="11">
        <f>N51-MIN(N:N)</f>
        <v>0.11905092592592595</v>
      </c>
      <c r="P51" s="3">
        <f>_xlfn.RANK.EQ(N51,N:N,1)</f>
        <v>50</v>
      </c>
      <c r="Q51" s="1">
        <v>101.14</v>
      </c>
      <c r="R51" s="11">
        <f>(ROUNDDOWN(Q51,0)*60+MOD(Q51,1)*100)/86400</f>
        <v>7.0300925925925919E-2</v>
      </c>
      <c r="S51" s="11">
        <f>R51-MIN(R:R)</f>
        <v>4.8043981481481479E-2</v>
      </c>
      <c r="T51" s="4">
        <v>71</v>
      </c>
      <c r="U51" s="11">
        <f>R51+N51</f>
        <v>0.26165509259259262</v>
      </c>
      <c r="V51" s="11">
        <f>U51-MIN(U:U)</f>
        <v>0.16552083333333337</v>
      </c>
      <c r="W51" s="3">
        <f>_xlfn.RANK.EQ(U51,U:U,1)</f>
        <v>50</v>
      </c>
      <c r="X51" s="1">
        <v>99.36</v>
      </c>
      <c r="Y51" s="11">
        <f>(ROUNDDOWN(X51,0)*60+MOD(X51,1)*100)/86400</f>
        <v>6.9166666666666668E-2</v>
      </c>
      <c r="Z51" s="11">
        <f>Y51-MIN(Y:Y)</f>
        <v>3.4664351851851856E-2</v>
      </c>
      <c r="AA51" s="4">
        <v>62</v>
      </c>
      <c r="AB51" s="11">
        <f>Y51+U51</f>
        <v>0.33082175925925927</v>
      </c>
      <c r="AC51" s="11">
        <f>AB51-MIN(AB:AB)</f>
        <v>0.20018518518518522</v>
      </c>
      <c r="AD51" s="3">
        <f>_xlfn.RANK.EQ(AB51,AB:AB,1)</f>
        <v>50</v>
      </c>
      <c r="AE51" s="1">
        <v>146.28</v>
      </c>
      <c r="AF51" s="11">
        <f>(ROUNDDOWN(AE51,0)*60+MOD(AE51,1)*100)/86400</f>
        <v>0.10171296296296296</v>
      </c>
      <c r="AG51" s="11">
        <f>AF51-MIN(AF:AF)</f>
        <v>7.0034722222222234E-2</v>
      </c>
      <c r="AH51" s="4">
        <v>63</v>
      </c>
      <c r="AI51" s="2">
        <v>622.51</v>
      </c>
      <c r="AJ51" s="2">
        <v>388.46</v>
      </c>
      <c r="AK51" s="11">
        <f>AF51+AB51</f>
        <v>0.43253472222222222</v>
      </c>
      <c r="AL51" s="11">
        <f>AK51-MIN(AK:AK)</f>
        <v>0.26997685185185188</v>
      </c>
      <c r="AM51" s="3">
        <f>_xlfn.RANK.EQ(AK51,AK:AK,1)</f>
        <v>50</v>
      </c>
    </row>
  </sheetData>
  <autoFilter ref="A1:AM1">
    <sortState xmlns:xlrd2="http://schemas.microsoft.com/office/spreadsheetml/2017/richdata2" ref="A2:AM51">
      <sortCondition ref="AH1"/>
    </sortState>
  </autoFilter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results_M45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2020-03-27T17:01:53Z</dcterms:created>
  <dcterms:modified xsi:type="dcterms:W3CDTF">2020-03-28T07:41:51Z</dcterms:modified>
</cp:coreProperties>
</file>