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0" windowWidth="9315" windowHeight="4425"/>
  </bookViews>
  <sheets>
    <sheet name="Tabelle1" sheetId="1" r:id="rId1"/>
  </sheets>
  <definedNames>
    <definedName name="_xlnm.Print_Area" localSheetId="0">Tabelle1!$A$1:$N$12</definedName>
  </definedNames>
  <calcPr calcId="145621"/>
</workbook>
</file>

<file path=xl/calcChain.xml><?xml version="1.0" encoding="utf-8"?>
<calcChain xmlns="http://schemas.openxmlformats.org/spreadsheetml/2006/main">
  <c r="D4" i="1" l="1"/>
  <c r="D5" i="1"/>
  <c r="D6" i="1"/>
  <c r="D7" i="1"/>
  <c r="D8" i="1"/>
  <c r="D9" i="1"/>
  <c r="D10" i="1"/>
  <c r="D11" i="1"/>
  <c r="D3" i="1"/>
  <c r="C27" i="1" l="1"/>
  <c r="H14" i="1"/>
  <c r="I14" i="1"/>
  <c r="J14" i="1"/>
  <c r="J13" i="1" s="1"/>
  <c r="K14" i="1"/>
  <c r="K13" i="1" s="1"/>
  <c r="L14" i="1"/>
  <c r="M14" i="1"/>
  <c r="M13" i="1" s="1"/>
  <c r="N14" i="1"/>
  <c r="H13" i="1"/>
  <c r="L13" i="1"/>
  <c r="N13" i="1"/>
  <c r="G14" i="1"/>
  <c r="G13" i="1" s="1"/>
  <c r="H12" i="1"/>
  <c r="I12" i="1"/>
  <c r="J12" i="1"/>
  <c r="K12" i="1"/>
  <c r="L12" i="1"/>
  <c r="M12" i="1"/>
  <c r="N12" i="1"/>
  <c r="G12" i="1"/>
  <c r="F16" i="1"/>
  <c r="F17" i="1"/>
  <c r="F18" i="1"/>
  <c r="F19" i="1"/>
  <c r="F20" i="1"/>
  <c r="F21" i="1"/>
  <c r="C14" i="1"/>
  <c r="F15" i="1"/>
  <c r="I13" i="1" l="1"/>
  <c r="B4" i="1"/>
  <c r="B5" i="1"/>
  <c r="B8" i="1"/>
  <c r="B9" i="1"/>
  <c r="B10" i="1"/>
  <c r="B11" i="1"/>
  <c r="B3" i="1"/>
  <c r="F4" i="1"/>
  <c r="F5" i="1"/>
  <c r="F6" i="1"/>
  <c r="F7" i="1"/>
  <c r="F8" i="1"/>
  <c r="F9" i="1"/>
  <c r="F10" i="1"/>
  <c r="F11" i="1"/>
  <c r="F3" i="1"/>
  <c r="B6" i="1" l="1"/>
  <c r="B7" i="1"/>
  <c r="B1" i="1" l="1"/>
  <c r="C28" i="1" l="1"/>
  <c r="C29" i="1" s="1"/>
  <c r="A1" i="1"/>
  <c r="A3" i="1" l="1"/>
  <c r="A8" i="1"/>
  <c r="A11" i="1"/>
  <c r="A5" i="1"/>
  <c r="A10" i="1"/>
  <c r="A9" i="1"/>
  <c r="A4" i="1"/>
  <c r="A6" i="1"/>
  <c r="A7" i="1"/>
</calcChain>
</file>

<file path=xl/sharedStrings.xml><?xml version="1.0" encoding="utf-8"?>
<sst xmlns="http://schemas.openxmlformats.org/spreadsheetml/2006/main" count="37" uniqueCount="26">
  <si>
    <t>Knatet</t>
  </si>
  <si>
    <t>KiGa</t>
  </si>
  <si>
    <t>Teilnehmer</t>
  </si>
  <si>
    <t>Zahlender</t>
  </si>
  <si>
    <t>Betrag</t>
  </si>
  <si>
    <t>13593884 </t>
  </si>
  <si>
    <t>Rechnung</t>
  </si>
  <si>
    <t>eventor</t>
  </si>
  <si>
    <t>VB</t>
  </si>
  <si>
    <t>Differenz</t>
  </si>
  <si>
    <t>Jennyfer Kistler</t>
  </si>
  <si>
    <t>Meldung 
Erw</t>
  </si>
  <si>
    <t>Meldung 
Jugend</t>
  </si>
  <si>
    <t xml:space="preserve">Bus 
Erw. </t>
  </si>
  <si>
    <t>Bus 
Jug.</t>
  </si>
  <si>
    <t>Camping</t>
  </si>
  <si>
    <t>Payment 
abroad</t>
  </si>
  <si>
    <t>Katrin Lorenz-Baath</t>
  </si>
  <si>
    <t>Ole Magnus Baath</t>
  </si>
  <si>
    <t>Lena Baath</t>
  </si>
  <si>
    <t>Fina Baath</t>
  </si>
  <si>
    <t>Veikko Baath</t>
  </si>
  <si>
    <t>Angelika Weid</t>
  </si>
  <si>
    <t>Melissa Heinze</t>
  </si>
  <si>
    <t>Zoe Reuß</t>
  </si>
  <si>
    <t>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</si>
</sst>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_-* #,##0\ [$kr-41D]_-;\-* #,##0\ [$kr-41D]_-;_-* &quot;-&quot;??\ [$kr-41D]_-;_-@_-"/>
  </numFmts>
  <fonts count="3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13">
    <xf numFmtId="0" fontId="0" fillId="0" borderId="0" xfId="0"/>
    <xf numFmtId="0" fontId="0" fillId="0" borderId="1" xfId="0" applyBorder="1" applyAlignment="1">
      <alignment horizontal="center"/>
    </xf>
    <xf numFmtId="0" fontId="1" fillId="2" borderId="0" xfId="0" applyFont="1" applyFill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1" fillId="2" borderId="0" xfId="0" applyFont="1" applyFill="1" applyAlignment="1">
      <alignment wrapText="1"/>
    </xf>
    <xf numFmtId="44" fontId="1" fillId="2" borderId="0" xfId="1" applyFont="1" applyFill="1"/>
    <xf numFmtId="44" fontId="0" fillId="0" borderId="0" xfId="1" applyFont="1"/>
    <xf numFmtId="164" fontId="1" fillId="2" borderId="0" xfId="1" applyNumberFormat="1" applyFont="1" applyFill="1"/>
    <xf numFmtId="164" fontId="0" fillId="0" borderId="0" xfId="1" applyNumberFormat="1" applyFont="1"/>
    <xf numFmtId="164" fontId="0" fillId="0" borderId="0" xfId="0" applyNumberFormat="1"/>
    <xf numFmtId="44" fontId="0" fillId="0" borderId="0" xfId="0" applyNumberFormat="1"/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"/>
  <sheetViews>
    <sheetView tabSelected="1" workbookViewId="0">
      <selection activeCell="D11" sqref="D11"/>
    </sheetView>
  </sheetViews>
  <sheetFormatPr baseColWidth="10" defaultRowHeight="12.75" x14ac:dyDescent="0.2"/>
  <cols>
    <col min="1" max="1" width="9.28515625" style="8" bestFit="1" customWidth="1"/>
    <col min="2" max="2" width="9.85546875" style="11" bestFit="1" customWidth="1"/>
    <col min="3" max="3" width="17.5703125" bestFit="1" customWidth="1"/>
    <col min="4" max="4" width="9.28515625" bestFit="1" customWidth="1"/>
    <col min="5" max="5" width="13" bestFit="1" customWidth="1"/>
    <col min="6" max="6" width="8.85546875" bestFit="1" customWidth="1"/>
    <col min="7" max="7" width="9" bestFit="1" customWidth="1"/>
    <col min="8" max="8" width="8.85546875" bestFit="1" customWidth="1"/>
    <col min="9" max="9" width="9" bestFit="1" customWidth="1"/>
    <col min="10" max="13" width="7.42578125" bestFit="1" customWidth="1"/>
    <col min="14" max="14" width="9.140625" bestFit="1" customWidth="1"/>
  </cols>
  <sheetData>
    <row r="1" spans="1:14" ht="25.5" x14ac:dyDescent="0.2">
      <c r="A1" s="8">
        <f>B1/1165</f>
        <v>8.9442060085836914</v>
      </c>
      <c r="B1" s="10">
        <f>SUM(B3:B11)</f>
        <v>10420</v>
      </c>
      <c r="G1" s="6" t="s">
        <v>11</v>
      </c>
      <c r="H1" s="6" t="s">
        <v>12</v>
      </c>
      <c r="I1" s="6" t="s">
        <v>16</v>
      </c>
      <c r="J1" s="6" t="s">
        <v>13</v>
      </c>
      <c r="K1" s="6" t="s">
        <v>14</v>
      </c>
      <c r="L1" s="2" t="s">
        <v>0</v>
      </c>
      <c r="M1" s="2" t="s">
        <v>1</v>
      </c>
      <c r="N1" s="2" t="s">
        <v>15</v>
      </c>
    </row>
    <row r="2" spans="1:14" x14ac:dyDescent="0.2">
      <c r="A2" s="7" t="s">
        <v>25</v>
      </c>
      <c r="B2" s="9" t="s">
        <v>4</v>
      </c>
      <c r="C2" s="2" t="s">
        <v>2</v>
      </c>
      <c r="D2" s="2"/>
      <c r="E2" s="2" t="s">
        <v>3</v>
      </c>
      <c r="F2" s="2" t="s">
        <v>4</v>
      </c>
      <c r="G2" s="9">
        <v>1050</v>
      </c>
      <c r="H2" s="9">
        <v>490</v>
      </c>
      <c r="I2" s="9">
        <v>30</v>
      </c>
      <c r="J2" s="9">
        <v>300</v>
      </c>
      <c r="K2" s="9">
        <v>200</v>
      </c>
      <c r="L2" s="9">
        <v>100</v>
      </c>
      <c r="M2" s="9">
        <v>200</v>
      </c>
      <c r="N2" s="9">
        <v>1290</v>
      </c>
    </row>
    <row r="3" spans="1:14" x14ac:dyDescent="0.2">
      <c r="A3" s="8">
        <f>B3/A$1</f>
        <v>0</v>
      </c>
      <c r="B3" s="10">
        <f t="shared" ref="B3:B11" si="0">SUMIF(E:E,C3,F:F)</f>
        <v>0</v>
      </c>
      <c r="C3" t="s">
        <v>10</v>
      </c>
      <c r="D3" s="12">
        <f>F3/A$1</f>
        <v>77.144913627639156</v>
      </c>
      <c r="E3" t="s">
        <v>22</v>
      </c>
      <c r="F3" s="10">
        <f>SUMPRODUCT($G$2:$N$2,G3:N3)</f>
        <v>690</v>
      </c>
      <c r="G3" s="1"/>
      <c r="H3" s="1">
        <v>1</v>
      </c>
      <c r="I3" s="1"/>
      <c r="J3" s="1"/>
      <c r="K3" s="1">
        <v>1</v>
      </c>
      <c r="L3" s="1"/>
      <c r="M3" s="1"/>
      <c r="N3" s="1"/>
    </row>
    <row r="4" spans="1:14" x14ac:dyDescent="0.2">
      <c r="A4" s="8">
        <f t="shared" ref="A4:A11" si="1">B4/A$1</f>
        <v>0</v>
      </c>
      <c r="B4" s="10">
        <f t="shared" si="0"/>
        <v>0</v>
      </c>
      <c r="C4" t="s">
        <v>24</v>
      </c>
      <c r="D4" s="12">
        <f t="shared" ref="D4:D11" si="2">F4/A$1</f>
        <v>77.144913627639156</v>
      </c>
      <c r="E4" t="s">
        <v>22</v>
      </c>
      <c r="F4" s="10">
        <f t="shared" ref="F4:F11" si="3">SUMPRODUCT($G$2:$N$2,G4:N4)</f>
        <v>690</v>
      </c>
      <c r="G4" s="1"/>
      <c r="H4" s="1">
        <v>1</v>
      </c>
      <c r="I4" s="1"/>
      <c r="J4" s="1"/>
      <c r="K4" s="1">
        <v>1</v>
      </c>
      <c r="L4" s="1"/>
      <c r="M4" s="1"/>
      <c r="N4" s="1"/>
    </row>
    <row r="5" spans="1:14" x14ac:dyDescent="0.2">
      <c r="A5" s="8">
        <f t="shared" si="1"/>
        <v>0</v>
      </c>
      <c r="B5" s="10">
        <f t="shared" si="0"/>
        <v>0</v>
      </c>
      <c r="C5" t="s">
        <v>23</v>
      </c>
      <c r="D5" s="12">
        <f t="shared" si="2"/>
        <v>77.144913627639156</v>
      </c>
      <c r="E5" t="s">
        <v>22</v>
      </c>
      <c r="F5" s="10">
        <f t="shared" si="3"/>
        <v>690</v>
      </c>
      <c r="G5" s="1"/>
      <c r="H5" s="1">
        <v>1</v>
      </c>
      <c r="I5" s="1"/>
      <c r="J5" s="1"/>
      <c r="K5" s="1">
        <v>1</v>
      </c>
      <c r="L5" s="1"/>
      <c r="M5" s="1"/>
      <c r="N5" s="1"/>
    </row>
    <row r="6" spans="1:14" x14ac:dyDescent="0.2">
      <c r="A6" s="8">
        <f t="shared" si="1"/>
        <v>526.59788867562372</v>
      </c>
      <c r="B6" s="10">
        <f t="shared" si="0"/>
        <v>4710</v>
      </c>
      <c r="C6" t="s">
        <v>22</v>
      </c>
      <c r="D6" s="12">
        <f t="shared" si="2"/>
        <v>295.1631477927063</v>
      </c>
      <c r="E6" t="s">
        <v>22</v>
      </c>
      <c r="F6" s="10">
        <f t="shared" si="3"/>
        <v>2640</v>
      </c>
      <c r="G6" s="1">
        <v>1</v>
      </c>
      <c r="H6" s="1"/>
      <c r="I6" s="1"/>
      <c r="J6" s="1">
        <v>1</v>
      </c>
      <c r="K6" s="1"/>
      <c r="L6" s="1"/>
      <c r="M6" s="1"/>
      <c r="N6" s="1">
        <v>1</v>
      </c>
    </row>
    <row r="7" spans="1:14" x14ac:dyDescent="0.2">
      <c r="A7" s="8">
        <f t="shared" si="1"/>
        <v>638.40211132437616</v>
      </c>
      <c r="B7" s="10">
        <f t="shared" si="0"/>
        <v>5710</v>
      </c>
      <c r="C7" t="s">
        <v>21</v>
      </c>
      <c r="D7" s="12">
        <f t="shared" si="2"/>
        <v>298.51727447216888</v>
      </c>
      <c r="E7" t="s">
        <v>21</v>
      </c>
      <c r="F7" s="10">
        <f t="shared" si="3"/>
        <v>2670</v>
      </c>
      <c r="G7" s="1">
        <v>1</v>
      </c>
      <c r="H7" s="1"/>
      <c r="I7" s="1">
        <v>1</v>
      </c>
      <c r="J7" s="1">
        <v>1</v>
      </c>
      <c r="K7" s="1"/>
      <c r="L7" s="1"/>
      <c r="M7" s="1"/>
      <c r="N7" s="1">
        <v>1</v>
      </c>
    </row>
    <row r="8" spans="1:14" x14ac:dyDescent="0.2">
      <c r="A8" s="8">
        <f t="shared" si="1"/>
        <v>0</v>
      </c>
      <c r="B8" s="10">
        <f t="shared" si="0"/>
        <v>0</v>
      </c>
      <c r="C8" t="s">
        <v>17</v>
      </c>
      <c r="D8" s="12">
        <f t="shared" si="2"/>
        <v>150.93570057581573</v>
      </c>
      <c r="E8" t="s">
        <v>21</v>
      </c>
      <c r="F8" s="10">
        <f t="shared" si="3"/>
        <v>1350</v>
      </c>
      <c r="G8" s="1">
        <v>1</v>
      </c>
      <c r="H8" s="1"/>
      <c r="I8" s="1"/>
      <c r="J8" s="1">
        <v>1</v>
      </c>
      <c r="K8" s="1"/>
      <c r="L8" s="1"/>
      <c r="M8" s="1"/>
      <c r="N8" s="1"/>
    </row>
    <row r="9" spans="1:14" x14ac:dyDescent="0.2">
      <c r="A9" s="8">
        <f t="shared" si="1"/>
        <v>0</v>
      </c>
      <c r="B9" s="10">
        <f t="shared" si="0"/>
        <v>0</v>
      </c>
      <c r="C9" t="s">
        <v>18</v>
      </c>
      <c r="D9" s="12">
        <f t="shared" si="2"/>
        <v>77.144913627639156</v>
      </c>
      <c r="E9" t="s">
        <v>21</v>
      </c>
      <c r="F9" s="10">
        <f t="shared" si="3"/>
        <v>690</v>
      </c>
      <c r="G9" s="1"/>
      <c r="H9" s="1">
        <v>1</v>
      </c>
      <c r="I9" s="1"/>
      <c r="J9" s="1"/>
      <c r="K9" s="1">
        <v>1</v>
      </c>
      <c r="L9" s="1"/>
      <c r="M9" s="1"/>
      <c r="N9" s="1"/>
    </row>
    <row r="10" spans="1:14" x14ac:dyDescent="0.2">
      <c r="A10" s="8">
        <f t="shared" si="1"/>
        <v>0</v>
      </c>
      <c r="B10" s="10">
        <f t="shared" si="0"/>
        <v>0</v>
      </c>
      <c r="C10" t="s">
        <v>19</v>
      </c>
      <c r="D10" s="12">
        <f t="shared" si="2"/>
        <v>55.9021113243762</v>
      </c>
      <c r="E10" t="s">
        <v>21</v>
      </c>
      <c r="F10" s="10">
        <f t="shared" si="3"/>
        <v>500</v>
      </c>
      <c r="G10" s="1"/>
      <c r="H10" s="1"/>
      <c r="I10" s="1"/>
      <c r="J10" s="1"/>
      <c r="K10" s="1">
        <v>1</v>
      </c>
      <c r="L10" s="1">
        <v>1</v>
      </c>
      <c r="M10" s="1">
        <v>1</v>
      </c>
      <c r="N10" s="1"/>
    </row>
    <row r="11" spans="1:14" x14ac:dyDescent="0.2">
      <c r="A11" s="8">
        <f t="shared" si="1"/>
        <v>0</v>
      </c>
      <c r="B11" s="10">
        <f t="shared" si="0"/>
        <v>0</v>
      </c>
      <c r="C11" t="s">
        <v>20</v>
      </c>
      <c r="D11" s="12">
        <f t="shared" si="2"/>
        <v>55.9021113243762</v>
      </c>
      <c r="E11" t="s">
        <v>21</v>
      </c>
      <c r="F11" s="10">
        <f t="shared" si="3"/>
        <v>500</v>
      </c>
      <c r="G11" s="1"/>
      <c r="H11" s="1"/>
      <c r="I11" s="1"/>
      <c r="J11" s="1"/>
      <c r="K11" s="1">
        <v>1</v>
      </c>
      <c r="L11" s="1">
        <v>1</v>
      </c>
      <c r="M11" s="1">
        <v>1</v>
      </c>
      <c r="N11" s="1"/>
    </row>
    <row r="12" spans="1:14" ht="13.5" thickBot="1" x14ac:dyDescent="0.25">
      <c r="G12" s="5">
        <f>SUM(G3:G11)</f>
        <v>3</v>
      </c>
      <c r="H12" s="5">
        <f t="shared" ref="H12:N12" si="4">SUM(H3:H11)</f>
        <v>4</v>
      </c>
      <c r="I12" s="5">
        <f t="shared" si="4"/>
        <v>1</v>
      </c>
      <c r="J12" s="5">
        <f t="shared" si="4"/>
        <v>3</v>
      </c>
      <c r="K12" s="5">
        <f t="shared" si="4"/>
        <v>6</v>
      </c>
      <c r="L12" s="5">
        <f t="shared" si="4"/>
        <v>2</v>
      </c>
      <c r="M12" s="5">
        <f t="shared" si="4"/>
        <v>2</v>
      </c>
      <c r="N12" s="5">
        <f t="shared" si="4"/>
        <v>2</v>
      </c>
    </row>
    <row r="13" spans="1:14" ht="13.5" thickTop="1" x14ac:dyDescent="0.2">
      <c r="G13" t="b">
        <f>G12=G14</f>
        <v>1</v>
      </c>
      <c r="H13" t="b">
        <f t="shared" ref="H13:N13" si="5">H12=H14</f>
        <v>1</v>
      </c>
      <c r="I13" t="b">
        <f t="shared" si="5"/>
        <v>0</v>
      </c>
      <c r="J13" t="b">
        <f t="shared" si="5"/>
        <v>1</v>
      </c>
      <c r="K13" t="b">
        <f t="shared" si="5"/>
        <v>1</v>
      </c>
      <c r="L13" t="b">
        <f t="shared" si="5"/>
        <v>1</v>
      </c>
      <c r="M13" t="b">
        <f t="shared" si="5"/>
        <v>1</v>
      </c>
      <c r="N13" t="b">
        <f t="shared" si="5"/>
        <v>1</v>
      </c>
    </row>
    <row r="14" spans="1:14" x14ac:dyDescent="0.2">
      <c r="C14" s="10">
        <f>SUM(C15:C21)</f>
        <v>9520</v>
      </c>
      <c r="D14" s="10"/>
      <c r="E14" s="3" t="s">
        <v>6</v>
      </c>
      <c r="F14" t="s">
        <v>4</v>
      </c>
      <c r="G14" s="4">
        <f>SUM(G15:G21)</f>
        <v>3</v>
      </c>
      <c r="H14" s="4">
        <f t="shared" ref="H14:N14" si="6">SUM(H15:H21)</f>
        <v>4</v>
      </c>
      <c r="I14" s="4">
        <f t="shared" si="6"/>
        <v>6</v>
      </c>
      <c r="J14" s="4">
        <f t="shared" si="6"/>
        <v>3</v>
      </c>
      <c r="K14" s="4">
        <f t="shared" si="6"/>
        <v>6</v>
      </c>
      <c r="L14" s="4">
        <f t="shared" si="6"/>
        <v>2</v>
      </c>
      <c r="M14" s="4">
        <f t="shared" si="6"/>
        <v>2</v>
      </c>
      <c r="N14" s="4">
        <f t="shared" si="6"/>
        <v>2</v>
      </c>
    </row>
    <row r="15" spans="1:14" x14ac:dyDescent="0.2">
      <c r="C15" s="10">
        <v>2620</v>
      </c>
      <c r="D15" s="10"/>
      <c r="E15" s="3" t="s">
        <v>5</v>
      </c>
      <c r="F15" s="10">
        <f t="shared" ref="F15:F21" si="7">SUMPRODUCT($G$2:$N$2,G15:N15)</f>
        <v>2620</v>
      </c>
      <c r="G15" s="1">
        <v>2</v>
      </c>
      <c r="H15" s="1">
        <v>1</v>
      </c>
      <c r="I15" s="1">
        <v>1</v>
      </c>
      <c r="J15" s="1"/>
      <c r="K15" s="1"/>
      <c r="L15" s="1"/>
      <c r="M15" s="1"/>
      <c r="N15" s="1"/>
    </row>
    <row r="16" spans="1:14" x14ac:dyDescent="0.2">
      <c r="C16" s="10">
        <v>2420</v>
      </c>
      <c r="D16" s="10"/>
      <c r="E16" s="3">
        <v>13822887</v>
      </c>
      <c r="F16" s="10">
        <f t="shared" si="7"/>
        <v>2550</v>
      </c>
      <c r="G16" s="1">
        <v>1</v>
      </c>
      <c r="H16" s="1">
        <v>3</v>
      </c>
      <c r="I16" s="1">
        <v>1</v>
      </c>
      <c r="J16" s="1"/>
      <c r="K16" s="1"/>
      <c r="L16" s="1"/>
      <c r="M16" s="1"/>
      <c r="N16" s="1"/>
    </row>
    <row r="17" spans="2:14" x14ac:dyDescent="0.2">
      <c r="C17" s="10">
        <v>1230</v>
      </c>
      <c r="D17" s="10"/>
      <c r="E17" s="3">
        <v>13828082</v>
      </c>
      <c r="F17" s="10">
        <f t="shared" si="7"/>
        <v>2910</v>
      </c>
      <c r="G17" s="1"/>
      <c r="H17" s="1"/>
      <c r="I17" s="1">
        <v>1</v>
      </c>
      <c r="J17" s="1">
        <v>1</v>
      </c>
      <c r="K17" s="1"/>
      <c r="L17" s="1"/>
      <c r="M17" s="1"/>
      <c r="N17" s="1">
        <v>2</v>
      </c>
    </row>
    <row r="18" spans="2:14" x14ac:dyDescent="0.2">
      <c r="C18" s="10">
        <v>1920</v>
      </c>
      <c r="D18" s="10"/>
      <c r="E18" s="3">
        <v>13828280</v>
      </c>
      <c r="F18" s="10">
        <f t="shared" si="7"/>
        <v>2030</v>
      </c>
      <c r="G18" s="1"/>
      <c r="H18" s="1"/>
      <c r="I18" s="1">
        <v>1</v>
      </c>
      <c r="J18" s="1">
        <v>2</v>
      </c>
      <c r="K18" s="1">
        <v>6</v>
      </c>
      <c r="L18" s="1">
        <v>2</v>
      </c>
      <c r="M18" s="1"/>
      <c r="N18" s="1"/>
    </row>
    <row r="19" spans="2:14" x14ac:dyDescent="0.2">
      <c r="C19" s="10">
        <v>430</v>
      </c>
      <c r="D19" s="10"/>
      <c r="E19" s="3">
        <v>13829189</v>
      </c>
      <c r="F19" s="10">
        <f t="shared" si="7"/>
        <v>430</v>
      </c>
      <c r="G19" s="1"/>
      <c r="H19" s="1"/>
      <c r="I19" s="1">
        <v>1</v>
      </c>
      <c r="J19" s="1"/>
      <c r="K19" s="1"/>
      <c r="L19" s="1"/>
      <c r="M19" s="1">
        <v>2</v>
      </c>
      <c r="N19" s="1"/>
    </row>
    <row r="20" spans="2:14" x14ac:dyDescent="0.2">
      <c r="C20" s="10">
        <v>1500</v>
      </c>
      <c r="D20" s="10"/>
      <c r="E20" s="3">
        <v>13626783</v>
      </c>
      <c r="F20" s="10">
        <f t="shared" si="7"/>
        <v>30</v>
      </c>
      <c r="G20" s="1"/>
      <c r="H20" s="1"/>
      <c r="I20" s="1">
        <v>1</v>
      </c>
      <c r="J20" s="1"/>
      <c r="K20" s="1"/>
      <c r="L20" s="1"/>
      <c r="M20" s="1"/>
      <c r="N20" s="1"/>
    </row>
    <row r="21" spans="2:14" x14ac:dyDescent="0.2">
      <c r="C21" s="10">
        <v>-600</v>
      </c>
      <c r="D21" s="10"/>
      <c r="E21" s="3">
        <v>13827381</v>
      </c>
      <c r="F21" s="10">
        <f t="shared" si="7"/>
        <v>0</v>
      </c>
      <c r="G21" s="1"/>
      <c r="H21" s="1"/>
      <c r="I21" s="1"/>
      <c r="J21" s="1"/>
      <c r="K21" s="1"/>
      <c r="L21" s="1"/>
      <c r="M21" s="1"/>
      <c r="N21" s="1"/>
    </row>
    <row r="22" spans="2:14" x14ac:dyDescent="0.2">
      <c r="E22" s="3"/>
    </row>
    <row r="23" spans="2:14" x14ac:dyDescent="0.2">
      <c r="E23" s="3"/>
    </row>
    <row r="24" spans="2:14" x14ac:dyDescent="0.2">
      <c r="E24" s="3"/>
    </row>
    <row r="25" spans="2:14" x14ac:dyDescent="0.2">
      <c r="C25" s="10">
        <v>9520</v>
      </c>
      <c r="D25" s="10"/>
      <c r="E25" s="3"/>
    </row>
    <row r="26" spans="2:14" x14ac:dyDescent="0.2">
      <c r="C26" s="10">
        <v>1050</v>
      </c>
      <c r="D26" s="10"/>
    </row>
    <row r="27" spans="2:14" x14ac:dyDescent="0.2">
      <c r="B27" s="11" t="s">
        <v>7</v>
      </c>
      <c r="C27" s="10">
        <f>C26+C25</f>
        <v>10570</v>
      </c>
      <c r="D27" s="10"/>
    </row>
    <row r="28" spans="2:14" x14ac:dyDescent="0.2">
      <c r="B28" s="11" t="s">
        <v>8</v>
      </c>
      <c r="C28" s="10">
        <f>B1</f>
        <v>10420</v>
      </c>
      <c r="D28" s="10"/>
    </row>
    <row r="29" spans="2:14" x14ac:dyDescent="0.2">
      <c r="B29" s="11" t="s">
        <v>9</v>
      </c>
      <c r="C29" s="10">
        <f>C27-C28</f>
        <v>150</v>
      </c>
      <c r="D29" s="10"/>
    </row>
  </sheetData>
  <printOptions horizontalCentered="1"/>
  <pageMargins left="0.70866141732283472" right="0.70866141732283472" top="0.78740157480314965" bottom="0.78740157480314965" header="0.31496062992125984" footer="0.31496062992125984"/>
  <pageSetup paperSize="9" orientation="landscape" r:id="rId1"/>
  <headerFooter>
    <oddHeader>&amp;F</oddHeader>
    <oddFooter>&amp;LErstellt von Baath, Veikko &amp;C&amp;D&amp;RSeite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Tabelle1!Druckbereich</vt:lpstr>
    </vt:vector>
  </TitlesOfParts>
  <Company>Media Saturn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Baath, Veikko</dc:creator>
  <cp:lastModifiedBy>Baath, Veikko</cp:lastModifiedBy>
  <cp:lastPrinted>2013-11-18T09:59:39Z</cp:lastPrinted>
  <dcterms:created xsi:type="dcterms:W3CDTF">2013-10-31T21:35:51Z</dcterms:created>
  <dcterms:modified xsi:type="dcterms:W3CDTF">2013-11-18T10:05:00Z</dcterms:modified>
</cp:coreProperties>
</file>