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780"/>
  </bookViews>
  <sheets>
    <sheet name="Pace" sheetId="3" r:id="rId1"/>
    <sheet name="O-Ringen 2014" sheetId="1" r:id="rId2"/>
    <sheet name="Platzierungen" sheetId="2" r:id="rId3"/>
  </sheet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C2" i="1"/>
  <c r="D2" i="1"/>
  <c r="E2" i="1"/>
  <c r="F2" i="1"/>
  <c r="G2" i="1"/>
  <c r="H2" i="1"/>
  <c r="I2" i="1"/>
  <c r="J2" i="1"/>
  <c r="K2" i="1"/>
  <c r="L2" i="1"/>
  <c r="M2" i="1"/>
  <c r="N2" i="1"/>
  <c r="O2" i="1"/>
  <c r="B2" i="1"/>
  <c r="C21" i="1"/>
  <c r="C20" i="1"/>
  <c r="C19" i="1"/>
  <c r="C18" i="1"/>
  <c r="C17" i="1"/>
  <c r="C4" i="1"/>
  <c r="C5" i="1"/>
  <c r="C6" i="1"/>
  <c r="C7" i="1"/>
  <c r="C3" i="1"/>
  <c r="E21" i="1"/>
  <c r="E20" i="1"/>
  <c r="E19" i="1"/>
  <c r="E18" i="1"/>
  <c r="E17" i="1"/>
  <c r="E10" i="1"/>
  <c r="E4" i="1"/>
  <c r="E5" i="1"/>
  <c r="E6" i="1"/>
  <c r="E7" i="1"/>
  <c r="E3" i="1"/>
  <c r="O21" i="1"/>
  <c r="O20" i="1"/>
  <c r="O19" i="1"/>
  <c r="O18" i="1"/>
  <c r="O17" i="1"/>
  <c r="O14" i="1"/>
  <c r="O13" i="1"/>
  <c r="O12" i="1"/>
  <c r="O11" i="1"/>
  <c r="O10" i="1"/>
  <c r="O4" i="1"/>
  <c r="O5" i="1"/>
  <c r="O6" i="1"/>
  <c r="O7" i="1"/>
  <c r="O3" i="1"/>
  <c r="H17" i="1"/>
  <c r="H18" i="1" s="1"/>
  <c r="H19" i="1" s="1"/>
  <c r="H20" i="1" s="1"/>
  <c r="H21" i="1" s="1"/>
  <c r="H10" i="1"/>
  <c r="H11" i="1" s="1"/>
  <c r="H12" i="1" s="1"/>
  <c r="H13" i="1" s="1"/>
  <c r="H14" i="1" s="1"/>
  <c r="E14" i="1" s="1"/>
  <c r="H5" i="1"/>
  <c r="H6" i="1"/>
  <c r="H7" i="1"/>
  <c r="H4" i="1"/>
  <c r="H3" i="1"/>
  <c r="D17" i="1"/>
  <c r="D3" i="1"/>
  <c r="D10" i="1"/>
  <c r="B17" i="1"/>
  <c r="B18" i="1" s="1"/>
  <c r="B10" i="1"/>
  <c r="B11" i="1" s="1"/>
  <c r="F11" i="1" s="1"/>
  <c r="B3" i="1"/>
  <c r="F3" i="1" s="1"/>
  <c r="N21" i="1"/>
  <c r="K21" i="1"/>
  <c r="N20" i="1"/>
  <c r="K20" i="1"/>
  <c r="N19" i="1"/>
  <c r="K19" i="1"/>
  <c r="N18" i="1"/>
  <c r="K18" i="1"/>
  <c r="N17" i="1"/>
  <c r="K17" i="1"/>
  <c r="N14" i="1"/>
  <c r="K14" i="1"/>
  <c r="N13" i="1"/>
  <c r="K13" i="1"/>
  <c r="N12" i="1"/>
  <c r="K12" i="1"/>
  <c r="N11" i="1"/>
  <c r="K11" i="1"/>
  <c r="N10" i="1"/>
  <c r="K10" i="1"/>
  <c r="N4" i="1"/>
  <c r="N5" i="1"/>
  <c r="N6" i="1"/>
  <c r="N7" i="1"/>
  <c r="N3" i="1"/>
  <c r="K4" i="1"/>
  <c r="K5" i="1"/>
  <c r="K6" i="1"/>
  <c r="K7" i="1"/>
  <c r="K3" i="1"/>
  <c r="B4" i="1"/>
  <c r="F4" i="1" s="1"/>
  <c r="C12" i="1" l="1"/>
  <c r="E11" i="1"/>
  <c r="E12" i="1"/>
  <c r="C13" i="1"/>
  <c r="E13" i="1"/>
  <c r="C10" i="1"/>
  <c r="C14" i="1"/>
  <c r="C11" i="1"/>
  <c r="F10" i="1"/>
  <c r="B19" i="1"/>
  <c r="B20" i="1" s="1"/>
  <c r="F18" i="1"/>
  <c r="F17" i="1"/>
  <c r="B12" i="1"/>
  <c r="B5" i="1"/>
  <c r="F19" i="1" l="1"/>
  <c r="F20" i="1"/>
  <c r="B21" i="1"/>
  <c r="F21" i="1" s="1"/>
  <c r="F12" i="1"/>
  <c r="B13" i="1"/>
  <c r="B6" i="1"/>
  <c r="F5" i="1"/>
  <c r="F13" i="1" l="1"/>
  <c r="B14" i="1"/>
  <c r="F14" i="1" s="1"/>
  <c r="B7" i="1"/>
  <c r="F7" i="1" s="1"/>
  <c r="F6" i="1"/>
</calcChain>
</file>

<file path=xl/sharedStrings.xml><?xml version="1.0" encoding="utf-8"?>
<sst xmlns="http://schemas.openxmlformats.org/spreadsheetml/2006/main" count="32" uniqueCount="22">
  <si>
    <t>PlatzTotal</t>
  </si>
  <si>
    <t>ZeitTotal</t>
  </si>
  <si>
    <t>E1</t>
  </si>
  <si>
    <t>E2</t>
  </si>
  <si>
    <t>E3</t>
  </si>
  <si>
    <t>E4</t>
  </si>
  <si>
    <t>E5</t>
  </si>
  <si>
    <t>PlatzE</t>
  </si>
  <si>
    <t>RückstandTotal</t>
  </si>
  <si>
    <t>RückstandE</t>
  </si>
  <si>
    <t>SiegerZeitE</t>
  </si>
  <si>
    <t>ZeitE</t>
  </si>
  <si>
    <t>PaceE</t>
  </si>
  <si>
    <t>LuftlinieE</t>
  </si>
  <si>
    <t>SiegerzeitTotal</t>
  </si>
  <si>
    <t>Katrin</t>
  </si>
  <si>
    <t>Veikko</t>
  </si>
  <si>
    <t>LuftlinieTotal</t>
  </si>
  <si>
    <t>PaceTotal</t>
  </si>
  <si>
    <t>SiegerPaceTotal</t>
  </si>
  <si>
    <t>SiegerPaceE</t>
  </si>
  <si>
    <t>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</si>
</sst>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1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Oringen Skane 2014 - Pace</a:t>
            </a:r>
          </a:p>
        </c:rich>
      </c:tx>
      <c:layout>
        <c:manualLayout>
          <c:xMode val="edge"/>
          <c:yMode val="edge"/>
          <c:x val="0.36107925864906026"/>
          <c:y val="2.54423275522711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464678534834818E-2"/>
          <c:y val="2.3539495206859145E-2"/>
          <c:w val="0.90928221467953052"/>
          <c:h val="0.9233461401952382"/>
        </c:manualLayout>
      </c:layout>
      <c:lineChart>
        <c:grouping val="standard"/>
        <c:varyColors val="0"/>
        <c:ser>
          <c:idx val="0"/>
          <c:order val="0"/>
          <c:tx>
            <c:strRef>
              <c:f>'O-Ringen 2014'!$C$2</c:f>
              <c:strCache>
                <c:ptCount val="1"/>
                <c:pt idx="0">
                  <c:v>PaceTotal Ole</c:v>
                </c:pt>
              </c:strCache>
            </c:strRef>
          </c:tx>
          <c:spPr>
            <a:ln>
              <a:solidFill>
                <a:srgbClr val="00B0F0"/>
              </a:solidFill>
              <a:prstDash val="solid"/>
            </a:ln>
          </c:spPr>
          <c:marker>
            <c:spPr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'O-Ringen 2014'!$A$3:$A$7</c:f>
              <c:strCache>
                <c:ptCount val="5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</c:strCache>
            </c:strRef>
          </c:cat>
          <c:val>
            <c:numRef>
              <c:f>'O-Ringen 2014'!$C$3:$C$7</c:f>
              <c:numCache>
                <c:formatCode>h:mm:ss</c:formatCode>
                <c:ptCount val="5"/>
                <c:pt idx="0">
                  <c:v>8.6704911433172303E-3</c:v>
                </c:pt>
                <c:pt idx="1">
                  <c:v>8.2704307568438017E-3</c:v>
                </c:pt>
                <c:pt idx="2">
                  <c:v>7.3555831951354353E-3</c:v>
                </c:pt>
                <c:pt idx="3">
                  <c:v>6.5909996017522914E-3</c:v>
                </c:pt>
                <c:pt idx="4">
                  <c:v>6.1204099398543847E-3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'O-Ringen 2014'!$N$2</c:f>
              <c:strCache>
                <c:ptCount val="1"/>
                <c:pt idx="0">
                  <c:v>PaceE Ole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pPr>
              <a:ln>
                <a:solidFill>
                  <a:srgbClr val="00B0F0"/>
                </a:solidFill>
                <a:prstDash val="dash"/>
              </a:ln>
            </c:spPr>
          </c:marker>
          <c:val>
            <c:numRef>
              <c:f>'O-Ringen 2014'!$N$3:$N$7</c:f>
              <c:numCache>
                <c:formatCode>h:mm:ss</c:formatCode>
                <c:ptCount val="5"/>
                <c:pt idx="0">
                  <c:v>8.6704911433172303E-3</c:v>
                </c:pt>
                <c:pt idx="1">
                  <c:v>7.8703703703703713E-3</c:v>
                </c:pt>
                <c:pt idx="2">
                  <c:v>5.3516313932980607E-3</c:v>
                </c:pt>
                <c:pt idx="3">
                  <c:v>4.6207264957264949E-3</c:v>
                </c:pt>
                <c:pt idx="4">
                  <c:v>4.2968750000000003E-3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'O-Ringen 2014'!$C$9</c:f>
              <c:strCache>
                <c:ptCount val="1"/>
                <c:pt idx="0">
                  <c:v>PaceTotal Katrin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cat>
            <c:strRef>
              <c:f>'O-Ringen 2014'!$A$3:$A$7</c:f>
              <c:strCache>
                <c:ptCount val="5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</c:strCache>
            </c:strRef>
          </c:cat>
          <c:val>
            <c:numRef>
              <c:f>'O-Ringen 2014'!$C$10:$C$14</c:f>
              <c:numCache>
                <c:formatCode>h:mm:ss</c:formatCode>
                <c:ptCount val="5"/>
                <c:pt idx="0">
                  <c:v>8.4674456202233992E-3</c:v>
                </c:pt>
                <c:pt idx="1">
                  <c:v>8.1283573649985862E-3</c:v>
                </c:pt>
                <c:pt idx="2">
                  <c:v>7.9909051062897231E-3</c:v>
                </c:pt>
                <c:pt idx="3">
                  <c:v>8.1447557471264372E-3</c:v>
                </c:pt>
                <c:pt idx="4">
                  <c:v>7.9540895061728407E-3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'O-Ringen 2014'!$N$9</c:f>
              <c:strCache>
                <c:ptCount val="1"/>
                <c:pt idx="0">
                  <c:v>PaceE Katrin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pPr>
              <a:ln>
                <a:solidFill>
                  <a:srgbClr val="00B050"/>
                </a:solidFill>
                <a:prstDash val="dash"/>
              </a:ln>
            </c:spPr>
          </c:marker>
          <c:val>
            <c:numRef>
              <c:f>'O-Ringen 2014'!$N$10:$N$14</c:f>
              <c:numCache>
                <c:formatCode>h:mm:ss</c:formatCode>
                <c:ptCount val="5"/>
                <c:pt idx="0">
                  <c:v>8.4674456202233992E-3</c:v>
                </c:pt>
                <c:pt idx="1">
                  <c:v>7.814202069716775E-3</c:v>
                </c:pt>
                <c:pt idx="2">
                  <c:v>7.5170565302144256E-3</c:v>
                </c:pt>
                <c:pt idx="3">
                  <c:v>8.5574661963550847E-3</c:v>
                </c:pt>
                <c:pt idx="4">
                  <c:v>7.3035811546840962E-3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'O-Ringen 2014'!$C$16</c:f>
              <c:strCache>
                <c:ptCount val="1"/>
                <c:pt idx="0">
                  <c:v>PaceTotal Veikko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val>
            <c:numRef>
              <c:f>'O-Ringen 2014'!$C$17:$C$21</c:f>
              <c:numCache>
                <c:formatCode>h:mm:ss</c:formatCode>
                <c:ptCount val="5"/>
                <c:pt idx="0">
                  <c:v>8.4526909722222217E-3</c:v>
                </c:pt>
                <c:pt idx="1">
                  <c:v>8.3951795306757126E-3</c:v>
                </c:pt>
                <c:pt idx="2">
                  <c:v>7.8340331610680432E-3</c:v>
                </c:pt>
                <c:pt idx="3">
                  <c:v>7.5508675692499217E-3</c:v>
                </c:pt>
                <c:pt idx="4">
                  <c:v>7.167982933914306E-3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'O-Ringen 2014'!$N$16</c:f>
              <c:strCache>
                <c:ptCount val="1"/>
                <c:pt idx="0">
                  <c:v>PaceE Veikko</c:v>
                </c:pt>
              </c:strCache>
            </c:strRef>
          </c:tx>
          <c:spPr>
            <a:ln>
              <a:solidFill>
                <a:srgbClr val="FFC000"/>
              </a:solidFill>
              <a:prstDash val="dash"/>
            </a:ln>
          </c:spPr>
          <c:marker>
            <c:spPr>
              <a:ln>
                <a:solidFill>
                  <a:srgbClr val="FFC000"/>
                </a:solidFill>
                <a:prstDash val="dash"/>
              </a:ln>
            </c:spPr>
          </c:marker>
          <c:val>
            <c:numRef>
              <c:f>'O-Ringen 2014'!$N$17:$N$21</c:f>
              <c:numCache>
                <c:formatCode>h:mm:ss</c:formatCode>
                <c:ptCount val="5"/>
                <c:pt idx="0">
                  <c:v>8.4526909722222217E-3</c:v>
                </c:pt>
                <c:pt idx="1">
                  <c:v>8.3402432283029293E-3</c:v>
                </c:pt>
                <c:pt idx="2">
                  <c:v>6.0411020776874446E-3</c:v>
                </c:pt>
                <c:pt idx="3">
                  <c:v>6.8129208754208756E-3</c:v>
                </c:pt>
                <c:pt idx="4">
                  <c:v>5.8278867102396518E-3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3760"/>
        <c:axId val="39095296"/>
      </c:lineChart>
      <c:catAx>
        <c:axId val="39093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39095296"/>
        <c:crossesAt val="0"/>
        <c:auto val="1"/>
        <c:lblAlgn val="ctr"/>
        <c:lblOffset val="100"/>
        <c:noMultiLvlLbl val="0"/>
      </c:catAx>
      <c:valAx>
        <c:axId val="39095296"/>
        <c:scaling>
          <c:orientation val="minMax"/>
          <c:min val="4.1666666666666683E-3"/>
        </c:scaling>
        <c:delete val="0"/>
        <c:axPos val="l"/>
        <c:majorGridlines/>
        <c:numFmt formatCode="h:mm:ss" sourceLinked="1"/>
        <c:majorTickMark val="out"/>
        <c:minorTickMark val="in"/>
        <c:tickLblPos val="nextTo"/>
        <c:crossAx val="39093760"/>
        <c:crosses val="autoZero"/>
        <c:crossBetween val="between"/>
        <c:majorUnit val="3.4722222222222229E-4"/>
        <c:minorUnit val="5.7870370370370379E-5"/>
      </c:valAx>
    </c:plotArea>
    <c:legend>
      <c:legendPos val="r"/>
      <c:layout>
        <c:manualLayout>
          <c:xMode val="edge"/>
          <c:yMode val="edge"/>
          <c:x val="9.8697567089035154E-2"/>
          <c:y val="0.70937182492606865"/>
          <c:w val="0.29981026301935076"/>
          <c:h val="0.145227944223206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de-DE" sz="2400"/>
              <a:t>Oringen Skane 2014</a:t>
            </a:r>
          </a:p>
        </c:rich>
      </c:tx>
      <c:layout>
        <c:manualLayout>
          <c:xMode val="edge"/>
          <c:yMode val="edge"/>
          <c:x val="0.29449092053538556"/>
          <c:y val="5.3817675462042754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0230163537250141E-2"/>
          <c:y val="8.2173022131565576E-2"/>
          <c:w val="0.92779183145093291"/>
          <c:h val="0.85818597566466404"/>
        </c:manualLayout>
      </c:layout>
      <c:lineChart>
        <c:grouping val="standard"/>
        <c:varyColors val="0"/>
        <c:ser>
          <c:idx val="0"/>
          <c:order val="0"/>
          <c:tx>
            <c:strRef>
              <c:f>'O-Ringen 2014'!$G$2</c:f>
              <c:strCache>
                <c:ptCount val="1"/>
                <c:pt idx="0">
                  <c:v>PlatzTotal Ole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'O-Ringen 2014'!$A$3:$A$7</c:f>
              <c:strCache>
                <c:ptCount val="5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</c:strCache>
            </c:strRef>
          </c:cat>
          <c:val>
            <c:numRef>
              <c:f>'O-Ringen 2014'!$G$3:$G$7</c:f>
              <c:numCache>
                <c:formatCode>General</c:formatCode>
                <c:ptCount val="5"/>
                <c:pt idx="0">
                  <c:v>108</c:v>
                </c:pt>
                <c:pt idx="1">
                  <c:v>91</c:v>
                </c:pt>
                <c:pt idx="2">
                  <c:v>57</c:v>
                </c:pt>
                <c:pt idx="3">
                  <c:v>45</c:v>
                </c:pt>
                <c:pt idx="4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'O-Ringen 2014'!$L$2</c:f>
              <c:strCache>
                <c:ptCount val="1"/>
                <c:pt idx="0">
                  <c:v>PlatzE Ole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pPr>
              <a:ln>
                <a:solidFill>
                  <a:srgbClr val="00B0F0"/>
                </a:solidFill>
                <a:prstDash val="dash"/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'O-Ringen 2014'!$A$3:$A$7</c:f>
              <c:strCache>
                <c:ptCount val="5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</c:strCache>
            </c:strRef>
          </c:cat>
          <c:val>
            <c:numRef>
              <c:f>'O-Ringen 2014'!$L$3:$L$7</c:f>
              <c:numCache>
                <c:formatCode>General</c:formatCode>
                <c:ptCount val="5"/>
                <c:pt idx="0">
                  <c:v>108</c:v>
                </c:pt>
                <c:pt idx="1">
                  <c:v>99</c:v>
                </c:pt>
                <c:pt idx="2">
                  <c:v>22</c:v>
                </c:pt>
                <c:pt idx="3">
                  <c:v>19</c:v>
                </c:pt>
                <c:pt idx="4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'O-Ringen 2014'!$G$9</c:f>
              <c:strCache>
                <c:ptCount val="1"/>
                <c:pt idx="0">
                  <c:v>PlatzTotal Katrin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'O-Ringen 2014'!$G$10:$G$14</c:f>
              <c:numCache>
                <c:formatCode>General</c:formatCode>
                <c:ptCount val="5"/>
                <c:pt idx="0">
                  <c:v>28</c:v>
                </c:pt>
                <c:pt idx="1">
                  <c:v>30</c:v>
                </c:pt>
                <c:pt idx="2">
                  <c:v>31</c:v>
                </c:pt>
                <c:pt idx="3">
                  <c:v>35</c:v>
                </c:pt>
                <c:pt idx="4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'O-Ringen 2014'!$L$9</c:f>
              <c:strCache>
                <c:ptCount val="1"/>
                <c:pt idx="0">
                  <c:v>PlatzE Katrin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pPr>
              <a:ln>
                <a:solidFill>
                  <a:srgbClr val="00B050"/>
                </a:solidFill>
                <a:prstDash val="dash"/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'O-Ringen 2014'!$L$10:$L$14</c:f>
              <c:numCache>
                <c:formatCode>General</c:formatCode>
                <c:ptCount val="5"/>
                <c:pt idx="0">
                  <c:v>28</c:v>
                </c:pt>
                <c:pt idx="1">
                  <c:v>29</c:v>
                </c:pt>
                <c:pt idx="2">
                  <c:v>35</c:v>
                </c:pt>
                <c:pt idx="3">
                  <c:v>45</c:v>
                </c:pt>
                <c:pt idx="4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'O-Ringen 2014'!$G$16</c:f>
              <c:strCache>
                <c:ptCount val="1"/>
                <c:pt idx="0">
                  <c:v>PlatzTotal Veikko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'O-Ringen 2014'!$G$17:$G$21</c:f>
              <c:numCache>
                <c:formatCode>General</c:formatCode>
                <c:ptCount val="5"/>
                <c:pt idx="0">
                  <c:v>82</c:v>
                </c:pt>
                <c:pt idx="1">
                  <c:v>90</c:v>
                </c:pt>
                <c:pt idx="2">
                  <c:v>80</c:v>
                </c:pt>
                <c:pt idx="3">
                  <c:v>71</c:v>
                </c:pt>
                <c:pt idx="4">
                  <c:v>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'O-Ringen 2014'!$L$16</c:f>
              <c:strCache>
                <c:ptCount val="1"/>
                <c:pt idx="0">
                  <c:v>PlatzE Veikko</c:v>
                </c:pt>
              </c:strCache>
            </c:strRef>
          </c:tx>
          <c:spPr>
            <a:ln>
              <a:solidFill>
                <a:srgbClr val="FFC000"/>
              </a:solidFill>
              <a:prstDash val="dash"/>
            </a:ln>
          </c:spPr>
          <c:marker>
            <c:spPr>
              <a:ln>
                <a:solidFill>
                  <a:srgbClr val="FFC000"/>
                </a:solidFill>
                <a:prstDash val="dash"/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'O-Ringen 2014'!$L$17:$L$21</c:f>
              <c:numCache>
                <c:formatCode>General</c:formatCode>
                <c:ptCount val="5"/>
                <c:pt idx="0">
                  <c:v>82</c:v>
                </c:pt>
                <c:pt idx="1">
                  <c:v>94</c:v>
                </c:pt>
                <c:pt idx="2">
                  <c:v>54</c:v>
                </c:pt>
                <c:pt idx="3">
                  <c:v>82</c:v>
                </c:pt>
                <c:pt idx="4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87136"/>
        <c:axId val="180593408"/>
      </c:lineChart>
      <c:catAx>
        <c:axId val="180587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180593408"/>
        <c:crosses val="autoZero"/>
        <c:auto val="1"/>
        <c:lblAlgn val="ctr"/>
        <c:lblOffset val="100"/>
        <c:noMultiLvlLbl val="0"/>
      </c:catAx>
      <c:valAx>
        <c:axId val="18059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180587136"/>
        <c:crosses val="autoZero"/>
        <c:crossBetween val="between"/>
        <c:majorUnit val="10"/>
        <c:minorUnit val="2"/>
      </c:valAx>
    </c:plotArea>
    <c:legend>
      <c:legendPos val="r"/>
      <c:layout>
        <c:manualLayout>
          <c:xMode val="edge"/>
          <c:yMode val="edge"/>
          <c:x val="0.64814158976734249"/>
          <c:y val="0.11592136601973159"/>
          <c:w val="0.31931437868908918"/>
          <c:h val="0.14126461790827646"/>
        </c:manualLayout>
      </c:layout>
      <c:overlay val="0"/>
      <c:spPr>
        <a:solidFill>
          <a:schemeClr val="bg1"/>
        </a:solidFill>
        <a:ln w="3175">
          <a:solidFill>
            <a:sysClr val="windowText" lastClr="000000"/>
          </a:solidFill>
        </a:ln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29" cy="5990018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29" cy="6003433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A3" activeCellId="1" sqref="C2:C7 A3:A7"/>
    </sheetView>
  </sheetViews>
  <sheetFormatPr baseColWidth="10" defaultColWidth="11.85546875" defaultRowHeight="12.75" x14ac:dyDescent="0.2"/>
  <cols>
    <col min="1" max="1" width="7.140625" bestFit="1" customWidth="1"/>
    <col min="2" max="2" width="15.5703125" bestFit="1" customWidth="1"/>
    <col min="3" max="3" width="17" bestFit="1" customWidth="1"/>
    <col min="4" max="4" width="21.85546875" bestFit="1" customWidth="1"/>
    <col min="5" max="5" width="23.140625" bestFit="1" customWidth="1"/>
    <col min="6" max="6" width="21.85546875" bestFit="1" customWidth="1"/>
    <col min="7" max="7" width="17" bestFit="1" customWidth="1"/>
    <col min="8" max="8" width="19.85546875" bestFit="1" customWidth="1"/>
    <col min="9" max="9" width="12.140625" bestFit="1" customWidth="1"/>
    <col min="10" max="11" width="18.28515625" bestFit="1" customWidth="1"/>
    <col min="12" max="12" width="13.42578125" bestFit="1" customWidth="1"/>
    <col min="13" max="13" width="16.42578125" bestFit="1" customWidth="1"/>
    <col min="14" max="14" width="13.42578125" bestFit="1" customWidth="1"/>
    <col min="15" max="15" width="19.5703125" bestFit="1" customWidth="1"/>
  </cols>
  <sheetData>
    <row r="1" spans="1:15" s="2" customFormat="1" x14ac:dyDescent="0.2">
      <c r="B1" s="2" t="s">
        <v>1</v>
      </c>
      <c r="C1" s="2" t="s">
        <v>18</v>
      </c>
      <c r="D1" s="2" t="s">
        <v>14</v>
      </c>
      <c r="E1" s="2" t="s">
        <v>19</v>
      </c>
      <c r="F1" s="2" t="s">
        <v>8</v>
      </c>
      <c r="G1" s="2" t="s">
        <v>0</v>
      </c>
      <c r="H1" s="2" t="s">
        <v>17</v>
      </c>
      <c r="I1" s="2" t="s">
        <v>11</v>
      </c>
      <c r="J1" s="2" t="s">
        <v>10</v>
      </c>
      <c r="K1" s="2" t="s">
        <v>9</v>
      </c>
      <c r="L1" s="2" t="s">
        <v>7</v>
      </c>
      <c r="M1" s="2" t="s">
        <v>13</v>
      </c>
      <c r="N1" s="2" t="s">
        <v>12</v>
      </c>
      <c r="O1" s="2" t="s">
        <v>20</v>
      </c>
    </row>
    <row r="2" spans="1:15" s="2" customFormat="1" x14ac:dyDescent="0.2">
      <c r="A2" s="2" t="s">
        <v>21</v>
      </c>
      <c r="B2" s="2" t="str">
        <f>B$1&amp;" "&amp;$A2</f>
        <v>ZeitTotal Ole</v>
      </c>
      <c r="C2" s="2" t="str">
        <f t="shared" ref="C2:O2" si="0">C$1&amp;" "&amp;$A2</f>
        <v>PaceTotal Ole</v>
      </c>
      <c r="D2" s="2" t="str">
        <f t="shared" si="0"/>
        <v>SiegerzeitTotal Ole</v>
      </c>
      <c r="E2" s="2" t="str">
        <f t="shared" si="0"/>
        <v>SiegerPaceTotal Ole</v>
      </c>
      <c r="F2" s="2" t="str">
        <f t="shared" si="0"/>
        <v>RückstandTotal Ole</v>
      </c>
      <c r="G2" s="2" t="str">
        <f t="shared" si="0"/>
        <v>PlatzTotal Ole</v>
      </c>
      <c r="H2" s="2" t="str">
        <f t="shared" si="0"/>
        <v>LuftlinieTotal Ole</v>
      </c>
      <c r="I2" s="2" t="str">
        <f t="shared" si="0"/>
        <v>ZeitE Ole</v>
      </c>
      <c r="J2" s="2" t="str">
        <f t="shared" si="0"/>
        <v>SiegerZeitE Ole</v>
      </c>
      <c r="K2" s="2" t="str">
        <f t="shared" si="0"/>
        <v>RückstandE Ole</v>
      </c>
      <c r="L2" s="2" t="str">
        <f t="shared" si="0"/>
        <v>PlatzE Ole</v>
      </c>
      <c r="M2" s="2" t="str">
        <f t="shared" si="0"/>
        <v>LuftlinieE Ole</v>
      </c>
      <c r="N2" s="2" t="str">
        <f t="shared" si="0"/>
        <v>PaceE Ole</v>
      </c>
      <c r="O2" s="2" t="str">
        <f t="shared" si="0"/>
        <v>SiegerPaceE Ole</v>
      </c>
    </row>
    <row r="3" spans="1:15" x14ac:dyDescent="0.2">
      <c r="A3" t="s">
        <v>2</v>
      </c>
      <c r="B3" s="1">
        <f>I3</f>
        <v>1.9942129629629629E-2</v>
      </c>
      <c r="C3" s="1">
        <f>B3/H3</f>
        <v>8.6704911433172303E-3</v>
      </c>
      <c r="D3" s="1">
        <f>J3</f>
        <v>1.1956018518518517E-2</v>
      </c>
      <c r="E3" s="1">
        <f>D3/H3</f>
        <v>5.1982689210950074E-3</v>
      </c>
      <c r="F3" s="1">
        <f t="shared" ref="F3:F6" si="1">B3-D3</f>
        <v>7.9861111111111122E-3</v>
      </c>
      <c r="G3">
        <v>108</v>
      </c>
      <c r="H3" s="3">
        <f>M3</f>
        <v>2.2999999999999998</v>
      </c>
      <c r="I3" s="1">
        <v>1.9942129629629629E-2</v>
      </c>
      <c r="J3" s="1">
        <v>1.1956018518518517E-2</v>
      </c>
      <c r="K3" s="1">
        <f>I3-J3</f>
        <v>7.9861111111111122E-3</v>
      </c>
      <c r="L3">
        <v>108</v>
      </c>
      <c r="M3" s="3">
        <v>2.2999999999999998</v>
      </c>
      <c r="N3" s="1">
        <f>I3/M3</f>
        <v>8.6704911433172303E-3</v>
      </c>
      <c r="O3" s="1">
        <f>J3/M3</f>
        <v>5.1982689210950074E-3</v>
      </c>
    </row>
    <row r="4" spans="1:15" x14ac:dyDescent="0.2">
      <c r="A4" t="s">
        <v>3</v>
      </c>
      <c r="B4" s="1">
        <f>B3+I4</f>
        <v>3.8043981481481484E-2</v>
      </c>
      <c r="C4" s="1">
        <f t="shared" ref="C4:C7" si="2">B4/H4</f>
        <v>8.2704307568438017E-3</v>
      </c>
      <c r="D4" s="1">
        <v>2.1631944444444443E-2</v>
      </c>
      <c r="E4" s="1">
        <f t="shared" ref="E4:E7" si="3">D4/H4</f>
        <v>4.7025966183574883E-3</v>
      </c>
      <c r="F4" s="1">
        <f t="shared" si="1"/>
        <v>1.6412037037037041E-2</v>
      </c>
      <c r="G4">
        <v>91</v>
      </c>
      <c r="H4" s="3">
        <f>H3+M4</f>
        <v>4.5999999999999996</v>
      </c>
      <c r="I4" s="1">
        <v>1.8101851851851852E-2</v>
      </c>
      <c r="J4" s="1">
        <v>9.1782407407407403E-3</v>
      </c>
      <c r="K4" s="1">
        <f>I4-J4</f>
        <v>8.9236111111111113E-3</v>
      </c>
      <c r="L4">
        <v>99</v>
      </c>
      <c r="M4" s="3">
        <v>2.2999999999999998</v>
      </c>
      <c r="N4" s="1">
        <f t="shared" ref="N4:N7" si="4">I4/M4</f>
        <v>7.8703703703703713E-3</v>
      </c>
      <c r="O4" s="1">
        <f t="shared" ref="O4:O7" si="5">J4/M4</f>
        <v>3.9905394524959743E-3</v>
      </c>
    </row>
    <row r="5" spans="1:15" x14ac:dyDescent="0.2">
      <c r="A5" t="s">
        <v>4</v>
      </c>
      <c r="B5" s="1">
        <f>B4+I5</f>
        <v>4.9282407407407414E-2</v>
      </c>
      <c r="C5" s="1">
        <f t="shared" si="2"/>
        <v>7.3555831951354353E-3</v>
      </c>
      <c r="D5" s="1">
        <v>3.1215277777777783E-2</v>
      </c>
      <c r="E5" s="1">
        <f t="shared" si="3"/>
        <v>4.6589966832504158E-3</v>
      </c>
      <c r="F5" s="1">
        <f t="shared" si="1"/>
        <v>1.8067129629629631E-2</v>
      </c>
      <c r="G5">
        <v>57</v>
      </c>
      <c r="H5" s="3">
        <f t="shared" ref="H5:H7" si="6">H4+M5</f>
        <v>6.6999999999999993</v>
      </c>
      <c r="I5" s="1">
        <v>1.1238425925925928E-2</v>
      </c>
      <c r="J5" s="1">
        <v>9.2476851851851852E-3</v>
      </c>
      <c r="K5" s="1">
        <f>I5-J5</f>
        <v>1.9907407407407426E-3</v>
      </c>
      <c r="L5">
        <v>22</v>
      </c>
      <c r="M5" s="3">
        <v>2.1</v>
      </c>
      <c r="N5" s="1">
        <f t="shared" si="4"/>
        <v>5.3516313932980607E-3</v>
      </c>
      <c r="O5" s="1">
        <f t="shared" si="5"/>
        <v>4.4036596119929449E-3</v>
      </c>
    </row>
    <row r="6" spans="1:15" x14ac:dyDescent="0.2">
      <c r="A6" t="s">
        <v>5</v>
      </c>
      <c r="B6" s="1">
        <f>B5+I6</f>
        <v>6.12962962962963E-2</v>
      </c>
      <c r="C6" s="1">
        <f t="shared" si="2"/>
        <v>6.5909996017522914E-3</v>
      </c>
      <c r="D6" s="1">
        <v>4.0983796296296296E-2</v>
      </c>
      <c r="E6" s="1">
        <f t="shared" si="3"/>
        <v>4.4068598168060542E-3</v>
      </c>
      <c r="F6" s="1">
        <f t="shared" si="1"/>
        <v>2.0312500000000004E-2</v>
      </c>
      <c r="G6">
        <v>45</v>
      </c>
      <c r="H6" s="3">
        <f t="shared" si="6"/>
        <v>9.2999999999999989</v>
      </c>
      <c r="I6" s="1">
        <v>1.2013888888888888E-2</v>
      </c>
      <c r="J6" s="1">
        <v>9.7685185185185184E-3</v>
      </c>
      <c r="K6" s="1">
        <f>I6-J6</f>
        <v>2.2453703703703698E-3</v>
      </c>
      <c r="L6">
        <v>19</v>
      </c>
      <c r="M6" s="3">
        <v>2.6</v>
      </c>
      <c r="N6" s="1">
        <f t="shared" si="4"/>
        <v>4.6207264957264949E-3</v>
      </c>
      <c r="O6" s="1">
        <f t="shared" si="5"/>
        <v>3.7571225071225071E-3</v>
      </c>
    </row>
    <row r="7" spans="1:15" x14ac:dyDescent="0.2">
      <c r="A7" t="s">
        <v>6</v>
      </c>
      <c r="B7" s="1">
        <f>B6+I7</f>
        <v>7.1608796296296295E-2</v>
      </c>
      <c r="C7" s="1">
        <f t="shared" si="2"/>
        <v>6.1204099398543847E-3</v>
      </c>
      <c r="D7" s="1">
        <v>5.004629629629629E-2</v>
      </c>
      <c r="E7" s="1">
        <f t="shared" si="3"/>
        <v>4.2774612219056663E-3</v>
      </c>
      <c r="F7" s="1">
        <f>B7-D7</f>
        <v>2.1562500000000005E-2</v>
      </c>
      <c r="G7">
        <v>36</v>
      </c>
      <c r="H7" s="3">
        <f t="shared" si="6"/>
        <v>11.7</v>
      </c>
      <c r="I7" s="1">
        <v>1.03125E-2</v>
      </c>
      <c r="J7" s="1">
        <v>8.3449074074074085E-3</v>
      </c>
      <c r="K7" s="1">
        <f>I7-J7</f>
        <v>1.967592592592592E-3</v>
      </c>
      <c r="L7">
        <v>18</v>
      </c>
      <c r="M7" s="3">
        <v>2.4</v>
      </c>
      <c r="N7" s="1">
        <f t="shared" si="4"/>
        <v>4.2968750000000003E-3</v>
      </c>
      <c r="O7" s="1">
        <f t="shared" si="5"/>
        <v>3.4770447530864204E-3</v>
      </c>
    </row>
    <row r="8" spans="1:15" ht="27.75" customHeight="1" x14ac:dyDescent="0.2"/>
    <row r="9" spans="1:15" x14ac:dyDescent="0.2">
      <c r="A9" s="2" t="s">
        <v>15</v>
      </c>
      <c r="B9" s="2" t="str">
        <f>B$1&amp;" "&amp;$A9</f>
        <v>ZeitTotal Katrin</v>
      </c>
      <c r="C9" s="2" t="str">
        <f t="shared" ref="C9:O9" si="7">C$1&amp;" "&amp;$A9</f>
        <v>PaceTotal Katrin</v>
      </c>
      <c r="D9" s="2" t="str">
        <f t="shared" si="7"/>
        <v>SiegerzeitTotal Katrin</v>
      </c>
      <c r="E9" s="2" t="str">
        <f t="shared" si="7"/>
        <v>SiegerPaceTotal Katrin</v>
      </c>
      <c r="F9" s="2" t="str">
        <f t="shared" si="7"/>
        <v>RückstandTotal Katrin</v>
      </c>
      <c r="G9" s="2" t="str">
        <f t="shared" si="7"/>
        <v>PlatzTotal Katrin</v>
      </c>
      <c r="H9" s="2" t="str">
        <f t="shared" si="7"/>
        <v>LuftlinieTotal Katrin</v>
      </c>
      <c r="I9" s="2" t="str">
        <f t="shared" si="7"/>
        <v>ZeitE Katrin</v>
      </c>
      <c r="J9" s="2" t="str">
        <f t="shared" si="7"/>
        <v>SiegerZeitE Katrin</v>
      </c>
      <c r="K9" s="2" t="str">
        <f t="shared" si="7"/>
        <v>RückstandE Katrin</v>
      </c>
      <c r="L9" s="2" t="str">
        <f t="shared" si="7"/>
        <v>PlatzE Katrin</v>
      </c>
      <c r="M9" s="2" t="str">
        <f t="shared" si="7"/>
        <v>LuftlinieE Katrin</v>
      </c>
      <c r="N9" s="2" t="str">
        <f t="shared" si="7"/>
        <v>PaceE Katrin</v>
      </c>
      <c r="O9" s="2" t="str">
        <f t="shared" si="7"/>
        <v>SiegerPaceE Katrin</v>
      </c>
    </row>
    <row r="10" spans="1:15" x14ac:dyDescent="0.2">
      <c r="A10" t="s">
        <v>2</v>
      </c>
      <c r="B10" s="1">
        <f>I10</f>
        <v>5.334490740740741E-2</v>
      </c>
      <c r="C10" s="1">
        <f>B10/H10</f>
        <v>8.4674456202233992E-3</v>
      </c>
      <c r="D10" s="1">
        <f>J10</f>
        <v>4.1956018518518517E-2</v>
      </c>
      <c r="E10" s="1">
        <f>D10/H10</f>
        <v>6.6596854791299235E-3</v>
      </c>
      <c r="F10" s="1">
        <f t="shared" ref="F10:F13" si="8">B10-D10</f>
        <v>1.1388888888888893E-2</v>
      </c>
      <c r="G10">
        <v>28</v>
      </c>
      <c r="H10" s="3">
        <f>M10</f>
        <v>6.3</v>
      </c>
      <c r="I10" s="1">
        <v>5.334490740740741E-2</v>
      </c>
      <c r="J10" s="1">
        <v>4.1956018518518517E-2</v>
      </c>
      <c r="K10" s="1">
        <f>I10-J10</f>
        <v>1.1388888888888893E-2</v>
      </c>
      <c r="L10">
        <v>28</v>
      </c>
      <c r="M10" s="3">
        <v>6.3</v>
      </c>
      <c r="N10" s="1">
        <f>I10/M10</f>
        <v>8.4674456202233992E-3</v>
      </c>
      <c r="O10" s="1">
        <f>J10/M10</f>
        <v>6.6596854791299235E-3</v>
      </c>
    </row>
    <row r="11" spans="1:15" x14ac:dyDescent="0.2">
      <c r="A11" t="s">
        <v>3</v>
      </c>
      <c r="B11" s="1">
        <f>B10+I11</f>
        <v>0.10648148148148148</v>
      </c>
      <c r="C11" s="1">
        <f t="shared" ref="C11:C14" si="9">B11/H11</f>
        <v>8.1283573649985862E-3</v>
      </c>
      <c r="D11" s="1">
        <v>8.295138888888888E-2</v>
      </c>
      <c r="E11" s="1">
        <f t="shared" ref="E11:E14" si="10">D11/H11</f>
        <v>6.3321670907548764E-3</v>
      </c>
      <c r="F11" s="1">
        <f t="shared" si="8"/>
        <v>2.3530092592592602E-2</v>
      </c>
      <c r="G11">
        <v>30</v>
      </c>
      <c r="H11" s="3">
        <f>H10+M11</f>
        <v>13.1</v>
      </c>
      <c r="I11" s="1">
        <v>5.3136574074074072E-2</v>
      </c>
      <c r="J11" s="1">
        <v>3.9479166666666669E-2</v>
      </c>
      <c r="K11" s="1">
        <f>I11-J11</f>
        <v>1.3657407407407403E-2</v>
      </c>
      <c r="L11">
        <v>29</v>
      </c>
      <c r="M11" s="3">
        <v>6.8</v>
      </c>
      <c r="N11" s="1">
        <f t="shared" ref="N11:N14" si="11">I11/M11</f>
        <v>7.814202069716775E-3</v>
      </c>
      <c r="O11" s="1">
        <f t="shared" ref="O11:O14" si="12">J11/M11</f>
        <v>5.8057598039215688E-3</v>
      </c>
    </row>
    <row r="12" spans="1:15" x14ac:dyDescent="0.2">
      <c r="A12" t="s">
        <v>4</v>
      </c>
      <c r="B12" s="1">
        <f>B11+I12</f>
        <v>0.1350462962962963</v>
      </c>
      <c r="C12" s="1">
        <f t="shared" si="9"/>
        <v>7.9909051062897231E-3</v>
      </c>
      <c r="D12" s="1">
        <v>0.10237268518518518</v>
      </c>
      <c r="E12" s="1">
        <f t="shared" si="10"/>
        <v>6.0575553364014901E-3</v>
      </c>
      <c r="F12" s="1">
        <f t="shared" si="8"/>
        <v>3.2673611111111125E-2</v>
      </c>
      <c r="G12">
        <v>31</v>
      </c>
      <c r="H12" s="3">
        <f t="shared" ref="H12:H14" si="13">H11+M12</f>
        <v>16.899999999999999</v>
      </c>
      <c r="I12" s="1">
        <v>2.8564814814814817E-2</v>
      </c>
      <c r="J12" s="1">
        <v>1.9421296296296294E-2</v>
      </c>
      <c r="K12" s="1">
        <f>I12-J12</f>
        <v>9.143518518518523E-3</v>
      </c>
      <c r="L12">
        <v>35</v>
      </c>
      <c r="M12" s="3">
        <v>3.8</v>
      </c>
      <c r="N12" s="1">
        <f t="shared" si="11"/>
        <v>7.5170565302144256E-3</v>
      </c>
      <c r="O12" s="1">
        <f t="shared" si="12"/>
        <v>5.1108674463937621E-3</v>
      </c>
    </row>
    <row r="13" spans="1:15" x14ac:dyDescent="0.2">
      <c r="A13" t="s">
        <v>5</v>
      </c>
      <c r="B13" s="1">
        <f>B12+I13</f>
        <v>0.18895833333333334</v>
      </c>
      <c r="C13" s="1">
        <f t="shared" si="9"/>
        <v>8.1447557471264372E-3</v>
      </c>
      <c r="D13" s="1">
        <v>0.14002314814814815</v>
      </c>
      <c r="E13" s="1">
        <f t="shared" si="10"/>
        <v>6.035480523627075E-3</v>
      </c>
      <c r="F13" s="1">
        <f t="shared" si="8"/>
        <v>4.8935185185185193E-2</v>
      </c>
      <c r="G13">
        <v>35</v>
      </c>
      <c r="H13" s="3">
        <f t="shared" si="13"/>
        <v>23.2</v>
      </c>
      <c r="I13" s="1">
        <v>5.3912037037037036E-2</v>
      </c>
      <c r="J13" s="1">
        <v>3.4745370370370371E-2</v>
      </c>
      <c r="K13" s="1">
        <f>I13-J13</f>
        <v>1.9166666666666665E-2</v>
      </c>
      <c r="L13">
        <v>45</v>
      </c>
      <c r="M13" s="3">
        <v>6.3</v>
      </c>
      <c r="N13" s="1">
        <f t="shared" si="11"/>
        <v>8.5574661963550847E-3</v>
      </c>
      <c r="O13" s="1">
        <f t="shared" si="12"/>
        <v>5.515138154027043E-3</v>
      </c>
    </row>
    <row r="14" spans="1:15" x14ac:dyDescent="0.2">
      <c r="A14" t="s">
        <v>6</v>
      </c>
      <c r="B14" s="1">
        <f>B13+I14</f>
        <v>0.2386226851851852</v>
      </c>
      <c r="C14" s="1">
        <f t="shared" si="9"/>
        <v>7.9540895061728407E-3</v>
      </c>
      <c r="D14" s="1">
        <v>0.17649305555555558</v>
      </c>
      <c r="E14" s="1">
        <f t="shared" si="10"/>
        <v>5.8831018518518529E-3</v>
      </c>
      <c r="F14" s="1">
        <f>B14-D14</f>
        <v>6.2129629629629618E-2</v>
      </c>
      <c r="G14">
        <v>35</v>
      </c>
      <c r="H14" s="3">
        <f t="shared" si="13"/>
        <v>30</v>
      </c>
      <c r="I14" s="1">
        <v>4.9664351851851855E-2</v>
      </c>
      <c r="J14" s="1">
        <v>3.4826388888888886E-2</v>
      </c>
      <c r="K14" s="1">
        <f>I14-J14</f>
        <v>1.4837962962962969E-2</v>
      </c>
      <c r="L14">
        <v>40</v>
      </c>
      <c r="M14" s="3">
        <v>6.8</v>
      </c>
      <c r="N14" s="1">
        <f t="shared" si="11"/>
        <v>7.3035811546840962E-3</v>
      </c>
      <c r="O14" s="1">
        <f t="shared" si="12"/>
        <v>5.1215277777777778E-3</v>
      </c>
    </row>
    <row r="15" spans="1:15" ht="27.75" customHeight="1" x14ac:dyDescent="0.2"/>
    <row r="16" spans="1:15" x14ac:dyDescent="0.2">
      <c r="A16" s="2" t="s">
        <v>16</v>
      </c>
      <c r="B16" s="2" t="str">
        <f>B$1&amp;" "&amp;$A16</f>
        <v>ZeitTotal Veikko</v>
      </c>
      <c r="C16" s="2" t="str">
        <f t="shared" ref="C16:O16" si="14">C$1&amp;" "&amp;$A16</f>
        <v>PaceTotal Veikko</v>
      </c>
      <c r="D16" s="2" t="str">
        <f t="shared" si="14"/>
        <v>SiegerzeitTotal Veikko</v>
      </c>
      <c r="E16" s="2" t="str">
        <f t="shared" si="14"/>
        <v>SiegerPaceTotal Veikko</v>
      </c>
      <c r="F16" s="2" t="str">
        <f t="shared" si="14"/>
        <v>RückstandTotal Veikko</v>
      </c>
      <c r="G16" s="2" t="str">
        <f t="shared" si="14"/>
        <v>PlatzTotal Veikko</v>
      </c>
      <c r="H16" s="2" t="str">
        <f t="shared" si="14"/>
        <v>LuftlinieTotal Veikko</v>
      </c>
      <c r="I16" s="2" t="str">
        <f t="shared" si="14"/>
        <v>ZeitE Veikko</v>
      </c>
      <c r="J16" s="2" t="str">
        <f t="shared" si="14"/>
        <v>SiegerZeitE Veikko</v>
      </c>
      <c r="K16" s="2" t="str">
        <f t="shared" si="14"/>
        <v>RückstandE Veikko</v>
      </c>
      <c r="L16" s="2" t="str">
        <f t="shared" si="14"/>
        <v>PlatzE Veikko</v>
      </c>
      <c r="M16" s="2" t="str">
        <f t="shared" si="14"/>
        <v>LuftlinieE Veikko</v>
      </c>
      <c r="N16" s="2" t="str">
        <f t="shared" si="14"/>
        <v>PaceE Veikko</v>
      </c>
      <c r="O16" s="2" t="str">
        <f t="shared" si="14"/>
        <v>SiegerPaceE Veikko</v>
      </c>
    </row>
    <row r="17" spans="1:15" x14ac:dyDescent="0.2">
      <c r="A17" t="s">
        <v>2</v>
      </c>
      <c r="B17" s="1">
        <f>I17</f>
        <v>5.409722222222222E-2</v>
      </c>
      <c r="C17" s="1">
        <f>B17/H17</f>
        <v>8.4526909722222217E-3</v>
      </c>
      <c r="D17" s="1">
        <f>J17</f>
        <v>3.2187500000000001E-2</v>
      </c>
      <c r="E17" s="1">
        <f>D17/H17</f>
        <v>5.0292968749999995E-3</v>
      </c>
      <c r="F17" s="1">
        <f t="shared" ref="F17:F20" si="15">B17-D17</f>
        <v>2.1909722222222219E-2</v>
      </c>
      <c r="G17">
        <v>82</v>
      </c>
      <c r="H17" s="3">
        <f>M17</f>
        <v>6.4</v>
      </c>
      <c r="I17" s="1">
        <v>5.409722222222222E-2</v>
      </c>
      <c r="J17" s="1">
        <v>3.2187500000000001E-2</v>
      </c>
      <c r="K17" s="1">
        <f>I17-J17</f>
        <v>2.1909722222222219E-2</v>
      </c>
      <c r="L17">
        <v>82</v>
      </c>
      <c r="M17" s="3">
        <v>6.4</v>
      </c>
      <c r="N17" s="1">
        <f>I17/M17</f>
        <v>8.4526909722222217E-3</v>
      </c>
      <c r="O17" s="1">
        <f>J17/M17</f>
        <v>5.0292968749999995E-3</v>
      </c>
    </row>
    <row r="18" spans="1:15" x14ac:dyDescent="0.2">
      <c r="A18" t="s">
        <v>3</v>
      </c>
      <c r="B18" s="1">
        <f>B17+I18</f>
        <v>0.10997685185185185</v>
      </c>
      <c r="C18" s="1">
        <f t="shared" ref="C18:C21" si="16">B18/H18</f>
        <v>8.3951795306757126E-3</v>
      </c>
      <c r="D18" s="1">
        <v>6.4988425925925922E-2</v>
      </c>
      <c r="E18" s="1">
        <f t="shared" ref="E18:E21" si="17">D18/H18</f>
        <v>4.9609485439638104E-3</v>
      </c>
      <c r="F18" s="1">
        <f t="shared" si="15"/>
        <v>4.4988425925925932E-2</v>
      </c>
      <c r="G18">
        <v>90</v>
      </c>
      <c r="H18" s="3">
        <f>H17+M18</f>
        <v>13.100000000000001</v>
      </c>
      <c r="I18" s="1">
        <v>5.5879629629629633E-2</v>
      </c>
      <c r="J18" s="1">
        <v>3.2800925925925928E-2</v>
      </c>
      <c r="K18" s="1">
        <f>I18-J18</f>
        <v>2.3078703703703705E-2</v>
      </c>
      <c r="L18">
        <v>94</v>
      </c>
      <c r="M18" s="3">
        <v>6.7</v>
      </c>
      <c r="N18" s="1">
        <f t="shared" ref="N18:N21" si="18">I18/M18</f>
        <v>8.3402432283029293E-3</v>
      </c>
      <c r="O18" s="1">
        <f t="shared" ref="O18:O21" si="19">J18/M18</f>
        <v>4.8956605859590933E-3</v>
      </c>
    </row>
    <row r="19" spans="1:15" x14ac:dyDescent="0.2">
      <c r="A19" t="s">
        <v>4</v>
      </c>
      <c r="B19" s="1">
        <f>B18+I19</f>
        <v>0.13474537037037038</v>
      </c>
      <c r="C19" s="1">
        <f t="shared" si="16"/>
        <v>7.8340331610680432E-3</v>
      </c>
      <c r="D19" s="1">
        <v>8.2881944444444453E-2</v>
      </c>
      <c r="E19" s="1">
        <f t="shared" si="17"/>
        <v>4.8187177002583974E-3</v>
      </c>
      <c r="F19" s="1">
        <f t="shared" si="15"/>
        <v>5.1863425925925924E-2</v>
      </c>
      <c r="G19">
        <v>80</v>
      </c>
      <c r="H19" s="3">
        <f t="shared" ref="H19:H21" si="20">H18+M19</f>
        <v>17.200000000000003</v>
      </c>
      <c r="I19" s="1">
        <v>2.476851851851852E-2</v>
      </c>
      <c r="J19" s="1">
        <v>1.6469907407407405E-2</v>
      </c>
      <c r="K19" s="1">
        <f>I19-J19</f>
        <v>8.2986111111111142E-3</v>
      </c>
      <c r="L19">
        <v>54</v>
      </c>
      <c r="M19" s="3">
        <v>4.0999999999999996</v>
      </c>
      <c r="N19" s="1">
        <f t="shared" si="18"/>
        <v>6.0411020776874446E-3</v>
      </c>
      <c r="O19" s="1">
        <f t="shared" si="19"/>
        <v>4.0170505871725383E-3</v>
      </c>
    </row>
    <row r="20" spans="1:15" x14ac:dyDescent="0.2">
      <c r="A20" t="s">
        <v>5</v>
      </c>
      <c r="B20" s="1">
        <f>B19+I20</f>
        <v>0.17971064814814816</v>
      </c>
      <c r="C20" s="1">
        <f t="shared" si="16"/>
        <v>7.5508675692499217E-3</v>
      </c>
      <c r="D20" s="1">
        <v>0.10958333333333332</v>
      </c>
      <c r="E20" s="1">
        <f t="shared" si="17"/>
        <v>4.6043417366946763E-3</v>
      </c>
      <c r="F20" s="1">
        <f t="shared" si="15"/>
        <v>7.0127314814814837E-2</v>
      </c>
      <c r="G20">
        <v>71</v>
      </c>
      <c r="H20" s="3">
        <f t="shared" si="20"/>
        <v>23.800000000000004</v>
      </c>
      <c r="I20" s="1">
        <v>4.4965277777777778E-2</v>
      </c>
      <c r="J20" s="1">
        <v>2.6701388888888889E-2</v>
      </c>
      <c r="K20" s="1">
        <f>I20-J20</f>
        <v>1.8263888888888889E-2</v>
      </c>
      <c r="L20">
        <v>82</v>
      </c>
      <c r="M20" s="3">
        <v>6.6</v>
      </c>
      <c r="N20" s="1">
        <f t="shared" si="18"/>
        <v>6.8129208754208756E-3</v>
      </c>
      <c r="O20" s="1">
        <f t="shared" si="19"/>
        <v>4.0456649831649835E-3</v>
      </c>
    </row>
    <row r="21" spans="1:15" x14ac:dyDescent="0.2">
      <c r="A21" t="s">
        <v>6</v>
      </c>
      <c r="B21" s="1">
        <f>B20+I21</f>
        <v>0.21934027777777779</v>
      </c>
      <c r="C21" s="1">
        <f t="shared" si="16"/>
        <v>7.167982933914306E-3</v>
      </c>
      <c r="D21" s="1">
        <v>0.13858796296296297</v>
      </c>
      <c r="E21" s="1">
        <f t="shared" si="17"/>
        <v>4.529018397482449E-3</v>
      </c>
      <c r="F21" s="1">
        <f>B21-D21</f>
        <v>8.0752314814814818E-2</v>
      </c>
      <c r="G21">
        <v>68</v>
      </c>
      <c r="H21" s="3">
        <f t="shared" si="20"/>
        <v>30.600000000000005</v>
      </c>
      <c r="I21" s="1">
        <v>3.9629629629629633E-2</v>
      </c>
      <c r="J21" s="1">
        <v>2.7256944444444445E-2</v>
      </c>
      <c r="K21" s="1">
        <f>I21-J21</f>
        <v>1.2372685185185188E-2</v>
      </c>
      <c r="L21">
        <v>60</v>
      </c>
      <c r="M21" s="3">
        <v>6.8</v>
      </c>
      <c r="N21" s="1">
        <f t="shared" si="18"/>
        <v>5.8278867102396518E-3</v>
      </c>
      <c r="O21" s="1">
        <f t="shared" si="19"/>
        <v>4.0083741830065365E-3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O-Ringen 2014</vt:lpstr>
      <vt:lpstr>Pace</vt:lpstr>
      <vt:lpstr>Platzierungen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cp:lastPrinted>2014-08-25T12:58:28Z</cp:lastPrinted>
  <dcterms:created xsi:type="dcterms:W3CDTF">2014-08-16T12:23:13Z</dcterms:created>
  <dcterms:modified xsi:type="dcterms:W3CDTF">2014-08-25T13:08:31Z</dcterms:modified>
</cp:coreProperties>
</file>