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2330" activeTab="1"/>
  </bookViews>
  <sheets>
    <sheet name="Finanzen" sheetId="1" r:id="rId1"/>
    <sheet name="Teilnehmer" sheetId="2" r:id="rId2"/>
    <sheet name="Zahler" sheetId="3" r:id="rId3"/>
  </sheets>
  <calcPr calcId="145621"/>
</workbook>
</file>

<file path=xl/calcChain.xml><?xml version="1.0" encoding="utf-8"?>
<calcChain xmlns="http://schemas.openxmlformats.org/spreadsheetml/2006/main">
  <c r="C3" i="2" l="1"/>
  <c r="D3" i="2"/>
  <c r="E3" i="2"/>
  <c r="F3" i="2"/>
  <c r="D4" i="2" l="1"/>
  <c r="E4" i="2"/>
  <c r="C3" i="3"/>
  <c r="C4" i="3"/>
  <c r="C5" i="3"/>
  <c r="C6" i="3"/>
  <c r="C2" i="3"/>
  <c r="G2" i="2"/>
  <c r="C4" i="2"/>
  <c r="F2" i="2"/>
  <c r="D2" i="2"/>
  <c r="E2" i="2"/>
  <c r="C2" i="2"/>
  <c r="F4" i="2" l="1"/>
  <c r="G24" i="2" s="1"/>
  <c r="G12" i="2" l="1"/>
  <c r="G9" i="2"/>
  <c r="G14" i="2"/>
  <c r="G8" i="2"/>
  <c r="G19" i="2"/>
  <c r="G17" i="2"/>
  <c r="G18" i="2"/>
  <c r="G20" i="2"/>
  <c r="G21" i="2"/>
  <c r="G11" i="2"/>
  <c r="G23" i="2"/>
  <c r="G6" i="2"/>
  <c r="G15" i="2"/>
  <c r="G22" i="2"/>
  <c r="G5" i="2"/>
  <c r="G16" i="2"/>
  <c r="G13" i="2"/>
  <c r="G10" i="2"/>
  <c r="G7" i="2"/>
  <c r="B4" i="3" s="1"/>
  <c r="D4" i="3" s="1"/>
  <c r="B6" i="3" l="1"/>
  <c r="D6" i="3" s="1"/>
  <c r="B3" i="3"/>
  <c r="D3" i="3" s="1"/>
  <c r="B5" i="3"/>
  <c r="D5" i="3" s="1"/>
  <c r="B2" i="3"/>
  <c r="D2" i="3" s="1"/>
  <c r="G4" i="2"/>
</calcChain>
</file>

<file path=xl/sharedStrings.xml><?xml version="1.0" encoding="utf-8"?>
<sst xmlns="http://schemas.openxmlformats.org/spreadsheetml/2006/main" count="72" uniqueCount="36">
  <si>
    <t>Zahler</t>
  </si>
  <si>
    <t>Lyonel Ehrl</t>
  </si>
  <si>
    <t>Veikko Baath</t>
  </si>
  <si>
    <t>Gert Lexen</t>
  </si>
  <si>
    <t>Katrin Lorenz-Baath</t>
  </si>
  <si>
    <t>Blandine Ehrl</t>
  </si>
  <si>
    <t>Kayla Ritzenthaler</t>
  </si>
  <si>
    <t>Veikko</t>
  </si>
  <si>
    <t>Gert</t>
  </si>
  <si>
    <t>Betrag</t>
  </si>
  <si>
    <t>Ole Baath</t>
  </si>
  <si>
    <t>Lena Baath</t>
  </si>
  <si>
    <t>Fina Baath</t>
  </si>
  <si>
    <t>Leo Ritzenthaler</t>
  </si>
  <si>
    <t>Christopher Greska</t>
  </si>
  <si>
    <t>Valentin Schram</t>
  </si>
  <si>
    <t>Margit</t>
  </si>
  <si>
    <t>Name</t>
  </si>
  <si>
    <t>Essen</t>
  </si>
  <si>
    <t>Nora Ehrl</t>
  </si>
  <si>
    <t>Alma Ehrl</t>
  </si>
  <si>
    <t>Charlotte Ehrl</t>
  </si>
  <si>
    <t>Luis Hacker</t>
  </si>
  <si>
    <t>Dave Ritzenthaler</t>
  </si>
  <si>
    <t>Margit Schram</t>
  </si>
  <si>
    <t>Topic</t>
  </si>
  <si>
    <t>Ehrl</t>
  </si>
  <si>
    <t>Dave</t>
  </si>
  <si>
    <t>Anzahl</t>
  </si>
  <si>
    <t>Einzel</t>
  </si>
  <si>
    <t>Gesamt</t>
  </si>
  <si>
    <t>zu zahlen</t>
  </si>
  <si>
    <t>gezahlt</t>
  </si>
  <si>
    <t>Offen</t>
  </si>
  <si>
    <t>Sina Lexen</t>
  </si>
  <si>
    <t>Nora Lexen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</si>
</sst>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44" fontId="2" fillId="2" borderId="0" xfId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048576"/>
    </sheetView>
  </sheetViews>
  <sheetFormatPr baseColWidth="10" defaultRowHeight="12.75" x14ac:dyDescent="0.2"/>
  <cols>
    <col min="1" max="1" width="6.28515625" bestFit="1" customWidth="1"/>
    <col min="2" max="2" width="9.28515625" style="1" bestFit="1" customWidth="1"/>
    <col min="3" max="3" width="8.140625" bestFit="1" customWidth="1"/>
  </cols>
  <sheetData>
    <row r="1" spans="1:3" s="2" customFormat="1" x14ac:dyDescent="0.2">
      <c r="A1" s="2" t="s">
        <v>25</v>
      </c>
      <c r="B1" s="3" t="s">
        <v>9</v>
      </c>
      <c r="C1" s="2" t="s">
        <v>0</v>
      </c>
    </row>
    <row r="2" spans="1:3" x14ac:dyDescent="0.2">
      <c r="A2">
        <v>235</v>
      </c>
      <c r="B2" s="1">
        <v>160</v>
      </c>
      <c r="C2" t="s">
        <v>7</v>
      </c>
    </row>
    <row r="3" spans="1:3" x14ac:dyDescent="0.2">
      <c r="A3">
        <v>507</v>
      </c>
      <c r="B3" s="1">
        <v>50</v>
      </c>
      <c r="C3" t="s">
        <v>7</v>
      </c>
    </row>
    <row r="4" spans="1:3" x14ac:dyDescent="0.2">
      <c r="A4">
        <v>516</v>
      </c>
      <c r="B4" s="1">
        <v>50</v>
      </c>
      <c r="C4" t="s">
        <v>7</v>
      </c>
    </row>
    <row r="5" spans="1:3" x14ac:dyDescent="0.2">
      <c r="A5" t="s">
        <v>18</v>
      </c>
      <c r="B5" s="1">
        <v>30</v>
      </c>
      <c r="C5" t="s">
        <v>8</v>
      </c>
    </row>
    <row r="6" spans="1:3" x14ac:dyDescent="0.2">
      <c r="A6" t="s">
        <v>18</v>
      </c>
      <c r="B6" s="1">
        <v>100</v>
      </c>
      <c r="C6" t="s">
        <v>7</v>
      </c>
    </row>
    <row r="7" spans="1:3" x14ac:dyDescent="0.2">
      <c r="A7" t="s">
        <v>18</v>
      </c>
      <c r="B7" s="1">
        <v>107</v>
      </c>
      <c r="C7" t="s">
        <v>27</v>
      </c>
    </row>
    <row r="8" spans="1:3" x14ac:dyDescent="0.2">
      <c r="A8" t="s">
        <v>18</v>
      </c>
      <c r="B8" s="1">
        <v>30</v>
      </c>
      <c r="C8" t="s">
        <v>16</v>
      </c>
    </row>
    <row r="9" spans="1:3" x14ac:dyDescent="0.2">
      <c r="A9" t="s">
        <v>18</v>
      </c>
      <c r="B9" s="1">
        <v>200</v>
      </c>
      <c r="C9" t="s">
        <v>26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G24" sqref="G24"/>
    </sheetView>
  </sheetViews>
  <sheetFormatPr baseColWidth="10" defaultRowHeight="12.75" x14ac:dyDescent="0.2"/>
  <cols>
    <col min="1" max="1" width="17.5703125" bestFit="1" customWidth="1"/>
    <col min="2" max="2" width="8.140625" bestFit="1" customWidth="1"/>
    <col min="3" max="3" width="9.28515625" style="5" bestFit="1" customWidth="1"/>
    <col min="4" max="5" width="8.28515625" style="5" bestFit="1" customWidth="1"/>
    <col min="6" max="6" width="9.28515625" style="5" bestFit="1" customWidth="1"/>
    <col min="7" max="7" width="11.42578125" style="1"/>
  </cols>
  <sheetData>
    <row r="1" spans="1:7" s="2" customFormat="1" x14ac:dyDescent="0.2">
      <c r="A1" s="2" t="s">
        <v>17</v>
      </c>
      <c r="B1" s="2" t="s">
        <v>0</v>
      </c>
      <c r="C1" s="4">
        <v>235</v>
      </c>
      <c r="D1" s="4">
        <v>507</v>
      </c>
      <c r="E1" s="4">
        <v>516</v>
      </c>
      <c r="F1" s="4" t="s">
        <v>18</v>
      </c>
      <c r="G1" s="3" t="s">
        <v>30</v>
      </c>
    </row>
    <row r="2" spans="1:7" s="7" customFormat="1" x14ac:dyDescent="0.2">
      <c r="B2" s="7" t="s">
        <v>9</v>
      </c>
      <c r="C2" s="9">
        <f>SUMIF(Finanzen!$A:$A,Teilnehmer!C1,Finanzen!$B:$B)</f>
        <v>160</v>
      </c>
      <c r="D2" s="9">
        <f>SUMIF(Finanzen!$A:$A,Teilnehmer!D1,Finanzen!$B:$B)</f>
        <v>50</v>
      </c>
      <c r="E2" s="9">
        <f>SUMIF(Finanzen!$A:$A,Teilnehmer!E1,Finanzen!$B:$B)</f>
        <v>50</v>
      </c>
      <c r="F2" s="9">
        <f>SUMIF(Finanzen!$A:$A,Teilnehmer!F1,Finanzen!$B:$B)</f>
        <v>467</v>
      </c>
      <c r="G2" s="10">
        <f t="shared" ref="G2" si="0">SUM(C2:F2)</f>
        <v>727</v>
      </c>
    </row>
    <row r="3" spans="1:7" s="7" customFormat="1" x14ac:dyDescent="0.2">
      <c r="B3" s="7" t="s">
        <v>28</v>
      </c>
      <c r="C3" s="8">
        <f t="shared" ref="C3:E3" si="1">SUM(C5:C34)</f>
        <v>6</v>
      </c>
      <c r="D3" s="8">
        <f t="shared" si="1"/>
        <v>4</v>
      </c>
      <c r="E3" s="8">
        <f t="shared" si="1"/>
        <v>2</v>
      </c>
      <c r="F3" s="8">
        <f>SUM(F5:F34)</f>
        <v>17.75</v>
      </c>
      <c r="G3" s="10"/>
    </row>
    <row r="4" spans="1:7" s="7" customFormat="1" x14ac:dyDescent="0.2">
      <c r="B4" s="7" t="s">
        <v>29</v>
      </c>
      <c r="C4" s="9">
        <f>C2/C3</f>
        <v>26.666666666666668</v>
      </c>
      <c r="D4" s="9">
        <f t="shared" ref="D4:F4" si="2">D2/D3</f>
        <v>12.5</v>
      </c>
      <c r="E4" s="9">
        <f t="shared" si="2"/>
        <v>25</v>
      </c>
      <c r="F4" s="9">
        <f t="shared" si="2"/>
        <v>26.309859154929576</v>
      </c>
      <c r="G4" s="10">
        <f>SUM(G5:G30)</f>
        <v>727</v>
      </c>
    </row>
    <row r="5" spans="1:7" x14ac:dyDescent="0.2">
      <c r="A5" t="s">
        <v>1</v>
      </c>
      <c r="B5" t="s">
        <v>26</v>
      </c>
      <c r="C5" s="5">
        <v>1</v>
      </c>
      <c r="F5" s="5">
        <v>1</v>
      </c>
      <c r="G5" s="1">
        <f>SUMPRODUCT($C$4:$F$4,$C5:$F5)</f>
        <v>52.97652582159624</v>
      </c>
    </row>
    <row r="6" spans="1:7" x14ac:dyDescent="0.2">
      <c r="A6" t="s">
        <v>2</v>
      </c>
      <c r="B6" t="s">
        <v>7</v>
      </c>
      <c r="C6" s="5">
        <v>1</v>
      </c>
      <c r="F6" s="5">
        <v>1</v>
      </c>
      <c r="G6" s="1">
        <f t="shared" ref="G6:G24" si="3">SUMPRODUCT($C$4:$F$4,$C6:$F6)</f>
        <v>52.97652582159624</v>
      </c>
    </row>
    <row r="7" spans="1:7" x14ac:dyDescent="0.2">
      <c r="A7" t="s">
        <v>3</v>
      </c>
      <c r="B7" t="s">
        <v>8</v>
      </c>
      <c r="C7" s="5">
        <v>1</v>
      </c>
      <c r="F7" s="5">
        <v>1</v>
      </c>
      <c r="G7" s="1">
        <f t="shared" si="3"/>
        <v>52.97652582159624</v>
      </c>
    </row>
    <row r="8" spans="1:7" x14ac:dyDescent="0.2">
      <c r="A8" t="s">
        <v>4</v>
      </c>
      <c r="B8" t="s">
        <v>7</v>
      </c>
      <c r="C8" s="5">
        <v>1</v>
      </c>
      <c r="F8" s="5">
        <v>1</v>
      </c>
      <c r="G8" s="1">
        <f t="shared" si="3"/>
        <v>52.97652582159624</v>
      </c>
    </row>
    <row r="9" spans="1:7" x14ac:dyDescent="0.2">
      <c r="A9" t="s">
        <v>5</v>
      </c>
      <c r="B9" t="s">
        <v>26</v>
      </c>
      <c r="C9" s="5">
        <v>1</v>
      </c>
      <c r="F9" s="5">
        <v>1</v>
      </c>
      <c r="G9" s="1">
        <f t="shared" si="3"/>
        <v>52.97652582159624</v>
      </c>
    </row>
    <row r="10" spans="1:7" x14ac:dyDescent="0.2">
      <c r="A10" t="s">
        <v>6</v>
      </c>
      <c r="B10" t="s">
        <v>27</v>
      </c>
      <c r="C10" s="5">
        <v>1</v>
      </c>
      <c r="F10" s="5">
        <v>1</v>
      </c>
      <c r="G10" s="1">
        <f t="shared" si="3"/>
        <v>52.97652582159624</v>
      </c>
    </row>
    <row r="11" spans="1:7" x14ac:dyDescent="0.2">
      <c r="A11" t="s">
        <v>10</v>
      </c>
      <c r="B11" t="s">
        <v>7</v>
      </c>
      <c r="C11" s="6"/>
      <c r="E11" s="5">
        <v>1</v>
      </c>
      <c r="F11" s="5">
        <v>1</v>
      </c>
      <c r="G11" s="1">
        <f t="shared" si="3"/>
        <v>51.309859154929576</v>
      </c>
    </row>
    <row r="12" spans="1:7" x14ac:dyDescent="0.2">
      <c r="A12" t="s">
        <v>11</v>
      </c>
      <c r="B12" t="s">
        <v>7</v>
      </c>
      <c r="D12" s="5">
        <v>1</v>
      </c>
      <c r="F12" s="5">
        <v>0.75</v>
      </c>
      <c r="G12" s="1">
        <f t="shared" si="3"/>
        <v>32.232394366197184</v>
      </c>
    </row>
    <row r="13" spans="1:7" x14ac:dyDescent="0.2">
      <c r="A13" t="s">
        <v>12</v>
      </c>
      <c r="B13" t="s">
        <v>7</v>
      </c>
      <c r="D13" s="5">
        <v>1</v>
      </c>
      <c r="F13" s="5">
        <v>0.75</v>
      </c>
      <c r="G13" s="1">
        <f t="shared" si="3"/>
        <v>32.232394366197184</v>
      </c>
    </row>
    <row r="14" spans="1:7" x14ac:dyDescent="0.2">
      <c r="A14" t="s">
        <v>13</v>
      </c>
      <c r="B14" t="s">
        <v>27</v>
      </c>
      <c r="E14" s="5">
        <v>1</v>
      </c>
      <c r="F14" s="5">
        <v>1</v>
      </c>
      <c r="G14" s="1">
        <f t="shared" si="3"/>
        <v>51.309859154929576</v>
      </c>
    </row>
    <row r="15" spans="1:7" x14ac:dyDescent="0.2">
      <c r="A15" t="s">
        <v>15</v>
      </c>
      <c r="B15" t="s">
        <v>16</v>
      </c>
      <c r="D15" s="5">
        <v>1</v>
      </c>
      <c r="F15" s="5">
        <v>0.75</v>
      </c>
      <c r="G15" s="1">
        <f t="shared" si="3"/>
        <v>32.232394366197184</v>
      </c>
    </row>
    <row r="16" spans="1:7" x14ac:dyDescent="0.2">
      <c r="A16" t="s">
        <v>14</v>
      </c>
      <c r="B16" t="s">
        <v>26</v>
      </c>
      <c r="D16" s="5">
        <v>1</v>
      </c>
      <c r="F16" s="5">
        <v>1</v>
      </c>
      <c r="G16" s="1">
        <f t="shared" si="3"/>
        <v>38.809859154929576</v>
      </c>
    </row>
    <row r="17" spans="1:7" x14ac:dyDescent="0.2">
      <c r="A17" t="s">
        <v>19</v>
      </c>
      <c r="B17" t="s">
        <v>26</v>
      </c>
      <c r="F17" s="5">
        <v>0.75</v>
      </c>
      <c r="G17" s="1">
        <f t="shared" si="3"/>
        <v>19.732394366197184</v>
      </c>
    </row>
    <row r="18" spans="1:7" x14ac:dyDescent="0.2">
      <c r="A18" t="s">
        <v>20</v>
      </c>
      <c r="B18" t="s">
        <v>26</v>
      </c>
      <c r="F18" s="5">
        <v>0.5</v>
      </c>
      <c r="G18" s="1">
        <f t="shared" si="3"/>
        <v>13.154929577464788</v>
      </c>
    </row>
    <row r="19" spans="1:7" x14ac:dyDescent="0.2">
      <c r="A19" t="s">
        <v>21</v>
      </c>
      <c r="B19" t="s">
        <v>26</v>
      </c>
      <c r="F19" s="5">
        <v>1</v>
      </c>
      <c r="G19" s="1">
        <f t="shared" si="3"/>
        <v>26.309859154929576</v>
      </c>
    </row>
    <row r="20" spans="1:7" x14ac:dyDescent="0.2">
      <c r="A20" t="s">
        <v>22</v>
      </c>
      <c r="B20" t="s">
        <v>26</v>
      </c>
      <c r="F20" s="5">
        <v>1</v>
      </c>
      <c r="G20" s="1">
        <f t="shared" si="3"/>
        <v>26.309859154929576</v>
      </c>
    </row>
    <row r="21" spans="1:7" x14ac:dyDescent="0.2">
      <c r="A21" t="s">
        <v>23</v>
      </c>
      <c r="B21" t="s">
        <v>27</v>
      </c>
      <c r="F21" s="5">
        <v>1</v>
      </c>
      <c r="G21" s="1">
        <f t="shared" si="3"/>
        <v>26.309859154929576</v>
      </c>
    </row>
    <row r="22" spans="1:7" x14ac:dyDescent="0.2">
      <c r="A22" t="s">
        <v>24</v>
      </c>
      <c r="B22" t="s">
        <v>16</v>
      </c>
      <c r="F22" s="5">
        <v>1</v>
      </c>
      <c r="G22" s="1">
        <f t="shared" si="3"/>
        <v>26.309859154929576</v>
      </c>
    </row>
    <row r="23" spans="1:7" x14ac:dyDescent="0.2">
      <c r="A23" t="s">
        <v>34</v>
      </c>
      <c r="B23" t="s">
        <v>8</v>
      </c>
      <c r="F23" s="5">
        <v>0.75</v>
      </c>
      <c r="G23" s="1">
        <f t="shared" si="3"/>
        <v>19.732394366197184</v>
      </c>
    </row>
    <row r="24" spans="1:7" x14ac:dyDescent="0.2">
      <c r="A24" t="s">
        <v>35</v>
      </c>
      <c r="B24" t="s">
        <v>8</v>
      </c>
      <c r="F24" s="5">
        <v>0.5</v>
      </c>
      <c r="G24" s="1">
        <f t="shared" si="3"/>
        <v>13.154929577464788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"/>
    </sheetView>
  </sheetViews>
  <sheetFormatPr baseColWidth="10" defaultRowHeight="12.75" x14ac:dyDescent="0.2"/>
  <cols>
    <col min="1" max="1" width="6.7109375" bestFit="1" customWidth="1"/>
    <col min="2" max="2" width="11" style="1" bestFit="1" customWidth="1"/>
    <col min="3" max="4" width="9.28515625" style="1" bestFit="1" customWidth="1"/>
  </cols>
  <sheetData>
    <row r="1" spans="1:4" x14ac:dyDescent="0.2">
      <c r="A1" s="2" t="s">
        <v>0</v>
      </c>
      <c r="B1" s="3" t="s">
        <v>31</v>
      </c>
      <c r="C1" s="3" t="s">
        <v>32</v>
      </c>
      <c r="D1" s="3" t="s">
        <v>33</v>
      </c>
    </row>
    <row r="2" spans="1:4" x14ac:dyDescent="0.2">
      <c r="A2" t="s">
        <v>26</v>
      </c>
      <c r="B2" s="1">
        <f>SUMIF(Teilnehmer!B:B,Zahler!A2,Teilnehmer!G:G)</f>
        <v>230.26995305164317</v>
      </c>
      <c r="C2" s="1">
        <f>SUMIF(Finanzen!C:C,Zahler!A2,Finanzen!B:B)</f>
        <v>200</v>
      </c>
      <c r="D2" s="1">
        <f>C2-B2</f>
        <v>-30.269953051643171</v>
      </c>
    </row>
    <row r="3" spans="1:4" x14ac:dyDescent="0.2">
      <c r="A3" t="s">
        <v>7</v>
      </c>
      <c r="B3" s="1">
        <f>SUMIF(Teilnehmer!B:B,Zahler!A3,Teilnehmer!G:G)</f>
        <v>221.72769953051642</v>
      </c>
      <c r="C3" s="1">
        <f>SUMIF(Finanzen!C:C,Zahler!A3,Finanzen!B:B)</f>
        <v>360</v>
      </c>
      <c r="D3" s="1">
        <f t="shared" ref="D3:D6" si="0">C3-B3</f>
        <v>138.27230046948358</v>
      </c>
    </row>
    <row r="4" spans="1:4" x14ac:dyDescent="0.2">
      <c r="A4" t="s">
        <v>8</v>
      </c>
      <c r="B4" s="1">
        <f>SUMIF(Teilnehmer!B:B,Zahler!A4,Teilnehmer!G:G)</f>
        <v>85.863849765258209</v>
      </c>
      <c r="C4" s="1">
        <f>SUMIF(Finanzen!C:C,Zahler!A4,Finanzen!B:B)</f>
        <v>30</v>
      </c>
      <c r="D4" s="1">
        <f t="shared" si="0"/>
        <v>-55.863849765258209</v>
      </c>
    </row>
    <row r="5" spans="1:4" x14ac:dyDescent="0.2">
      <c r="A5" t="s">
        <v>27</v>
      </c>
      <c r="B5" s="1">
        <f>SUMIF(Teilnehmer!B:B,Zahler!A5,Teilnehmer!G:G)</f>
        <v>130.59624413145539</v>
      </c>
      <c r="C5" s="1">
        <f>SUMIF(Finanzen!C:C,Zahler!A5,Finanzen!B:B)</f>
        <v>107</v>
      </c>
      <c r="D5" s="1">
        <f t="shared" si="0"/>
        <v>-23.596244131455393</v>
      </c>
    </row>
    <row r="6" spans="1:4" x14ac:dyDescent="0.2">
      <c r="A6" t="s">
        <v>16</v>
      </c>
      <c r="B6" s="1">
        <f>SUMIF(Teilnehmer!B:B,Zahler!A6,Teilnehmer!G:G)</f>
        <v>58.54225352112676</v>
      </c>
      <c r="C6" s="1">
        <f>SUMIF(Finanzen!C:C,Zahler!A6,Finanzen!B:B)</f>
        <v>30</v>
      </c>
      <c r="D6" s="1">
        <f t="shared" si="0"/>
        <v>-28.54225352112676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Finanzen</vt:lpstr>
      <vt:lpstr>Teilnehmer</vt:lpstr>
      <vt:lpstr>Zahler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2017-05-22T11:38:36Z</dcterms:created>
  <dcterms:modified xsi:type="dcterms:W3CDTF">2017-05-28T18:48:10Z</dcterms:modified>
</cp:coreProperties>
</file>